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50" windowWidth="20730" windowHeight="7575" tabRatio="212" activeTab="0"/>
  </bookViews>
  <sheets>
    <sheet name="BOM" sheetId="1" r:id="rId1"/>
    <sheet name="history" sheetId="2" r:id="rId2"/>
  </sheets>
  <definedNames>
    <definedName name="_xlnm.Print_Area" localSheetId="0">'BOM'!$A$1:$J$16</definedName>
  </definedNames>
  <calcPr fullCalcOnLoad="1"/>
</workbook>
</file>

<file path=xl/sharedStrings.xml><?xml version="1.0" encoding="utf-8"?>
<sst xmlns="http://schemas.openxmlformats.org/spreadsheetml/2006/main" count="58" uniqueCount="55">
  <si>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</si>
  <si>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</si>
  <si>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</si>
  <si>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</si>
  <si>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</si>
  <si>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</si>
  <si>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</si>
  <si>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</si>
  <si>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</si>
  <si>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Semiconductor</t>
  </si>
  <si>
    <t>Misc.</t>
  </si>
  <si>
    <t>DOCUMENT HISTORY</t>
  </si>
  <si>
    <t>Date</t>
  </si>
  <si>
    <t>Rev.</t>
  </si>
  <si>
    <t>Author</t>
  </si>
  <si>
    <t>Qnt</t>
  </si>
  <si>
    <t>RS</t>
  </si>
  <si>
    <t>BOMformul</t>
  </si>
  <si>
    <t>BOM for editors</t>
  </si>
  <si>
    <t>Comments</t>
  </si>
  <si>
    <t>Elektor</t>
  </si>
  <si>
    <t>Multicomp</t>
  </si>
  <si>
    <t>K1</t>
  </si>
  <si>
    <t>TE Connectivity</t>
  </si>
  <si>
    <t>4-103321-8</t>
  </si>
  <si>
    <t>BOM::150309 etching Android IO board V2.1</t>
  </si>
  <si>
    <t>Buzzer 3VDC, Kingstate KPEG212A</t>
  </si>
  <si>
    <t>Kingstate</t>
  </si>
  <si>
    <t>Pin header, 1 row, 8-way, vertical</t>
  </si>
  <si>
    <t>Terminal block 7.68 mm, 2-way, 630 V</t>
  </si>
  <si>
    <t>Phoenix Contact</t>
  </si>
  <si>
    <t>GMKDS 3/2-7,62</t>
  </si>
  <si>
    <t>EPP-TB-762-2</t>
  </si>
  <si>
    <t>189-5966</t>
  </si>
  <si>
    <t>K2,K3,K4,K5</t>
  </si>
  <si>
    <t>MPEG212A</t>
  </si>
  <si>
    <r>
      <t xml:space="preserve">100 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</si>
  <si>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MCF 0.25W 100R</t>
  </si>
  <si>
    <t>EPP-70-120</t>
  </si>
  <si>
    <t>135-774</t>
  </si>
  <si>
    <t>R1,R2,R3,R6</t>
  </si>
  <si>
    <t>10 kΩ, carbon film, 5%, 0.25W, 250V</t>
  </si>
  <si>
    <t>MCF 0.25W 10K</t>
  </si>
  <si>
    <t>135-910</t>
  </si>
  <si>
    <t>R4,R5</t>
  </si>
  <si>
    <t>NTC 10k radial</t>
  </si>
  <si>
    <t>AVX</t>
  </si>
  <si>
    <t>ND06P00103K--</t>
  </si>
  <si>
    <t>NTC1,NTC2</t>
  </si>
  <si>
    <t>Sharp</t>
  </si>
  <si>
    <t>Solid State Relay S202S01F (Sharp)</t>
  </si>
  <si>
    <t>S202S01F</t>
  </si>
  <si>
    <t>RE1,RE2,RE3</t>
  </si>
  <si>
    <t>PCB 150309-1 V1.0</t>
  </si>
  <si>
    <t>Bz1</t>
  </si>
</sst>
</file>

<file path=xl/styles.xml><?xml version="1.0" encoding="utf-8"?>
<styleSheet xmlns="http://schemas.openxmlformats.org/spreadsheetml/2006/main">
  <numFmts count="4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Ja&quot;;&quot;Ja&quot;;&quot;Nee&quot;"/>
    <numFmt numFmtId="193" formatCode="&quot;Waar&quot;;&quot;Waar&quot;;&quot;Onwaar&quot;"/>
    <numFmt numFmtId="194" formatCode="&quot;Aan&quot;;&quot;Aan&quot;;&quot;Uit&quot;"/>
    <numFmt numFmtId="195" formatCode="[$€-2]\ #.##000_);[Red]\([$€-2]\ #.##000\)"/>
    <numFmt numFmtId="196" formatCode="[$-413]dddd\ d\ mmmm\ yyyy"/>
  </numFmts>
  <fonts count="50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i/>
      <sz val="10"/>
      <color indexed="8"/>
      <name val="Arial"/>
      <family val="2"/>
    </font>
    <font>
      <sz val="10"/>
      <name val="Calibri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49" fontId="10" fillId="34" borderId="0" xfId="0" applyNumberFormat="1" applyFont="1" applyFill="1" applyAlignment="1">
      <alignment horizontal="center"/>
    </xf>
    <xf numFmtId="49" fontId="3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9" fillId="35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2" fillId="33" borderId="0" xfId="0" applyFont="1" applyFill="1" applyAlignment="1">
      <alignment wrapText="1"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3" fillId="34" borderId="0" xfId="0" applyFont="1" applyFill="1" applyAlignment="1">
      <alignment horizontal="left"/>
    </xf>
    <xf numFmtId="0" fontId="49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49" fontId="1" fillId="33" borderId="0" xfId="0" applyNumberFormat="1" applyFont="1" applyFill="1" applyAlignment="1">
      <alignment horizontal="center"/>
    </xf>
    <xf numFmtId="0" fontId="5" fillId="36" borderId="12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tabSelected="1" zoomScale="85" zoomScaleNormal="85" zoomScalePageLayoutView="0" workbookViewId="0" topLeftCell="A1">
      <selection activeCell="A1" sqref="A1:J16"/>
    </sheetView>
  </sheetViews>
  <sheetFormatPr defaultColWidth="11.57421875" defaultRowHeight="12.75"/>
  <cols>
    <col min="1" max="1" width="33.8515625" style="8" bestFit="1" customWidth="1"/>
    <col min="2" max="2" width="36.7109375" style="8" customWidth="1"/>
    <col min="3" max="3" width="33.8515625" style="8" bestFit="1" customWidth="1"/>
    <col min="4" max="4" width="17.421875" style="8" customWidth="1"/>
    <col min="5" max="5" width="20.7109375" style="8" customWidth="1"/>
    <col min="6" max="6" width="6.421875" style="19" bestFit="1" customWidth="1"/>
    <col min="7" max="7" width="15.7109375" style="22" customWidth="1"/>
    <col min="8" max="9" width="11.57421875" style="19" customWidth="1"/>
    <col min="10" max="10" width="45.7109375" style="19" customWidth="1"/>
    <col min="11" max="11" width="16.00390625" style="19" customWidth="1"/>
    <col min="12" max="12" width="47.57421875" style="30" customWidth="1"/>
    <col min="13" max="16384" width="11.57421875" style="19" customWidth="1"/>
  </cols>
  <sheetData>
    <row r="1" spans="1:12" s="11" customFormat="1" ht="20.25">
      <c r="A1" s="40" t="s">
        <v>25</v>
      </c>
      <c r="B1" s="40"/>
      <c r="C1" s="40"/>
      <c r="D1" s="40"/>
      <c r="E1" s="40"/>
      <c r="F1" s="40"/>
      <c r="G1" s="33"/>
      <c r="K1" s="12"/>
      <c r="L1" s="31"/>
    </row>
    <row r="2" spans="1:12" s="11" customFormat="1" ht="20.25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1" t="s">
        <v>15</v>
      </c>
      <c r="G2" s="33" t="s">
        <v>5</v>
      </c>
      <c r="H2" s="11" t="s">
        <v>6</v>
      </c>
      <c r="I2" s="11" t="s">
        <v>16</v>
      </c>
      <c r="J2" s="11" t="s">
        <v>17</v>
      </c>
      <c r="K2" s="14" t="s">
        <v>19</v>
      </c>
      <c r="L2" s="29" t="s">
        <v>18</v>
      </c>
    </row>
    <row r="3" spans="1:12" s="17" customFormat="1" ht="15">
      <c r="A3" s="15" t="s">
        <v>7</v>
      </c>
      <c r="B3" s="16"/>
      <c r="C3" s="16"/>
      <c r="D3" s="16"/>
      <c r="E3" s="16"/>
      <c r="F3" s="17">
        <f>SUM(F9:F9)</f>
        <v>3</v>
      </c>
      <c r="G3" s="34"/>
      <c r="J3" s="18" t="str">
        <f aca="true" t="shared" si="0" ref="J3:J13">CONCATENATE(E3,IF(ISBLANK(E3),""," = "),A3)</f>
        <v>Resistor</v>
      </c>
      <c r="L3" s="32"/>
    </row>
    <row r="4" spans="1:11" s="1" customFormat="1" ht="15">
      <c r="A4" s="39" t="s">
        <v>36</v>
      </c>
      <c r="B4" s="38" t="s">
        <v>21</v>
      </c>
      <c r="C4" t="s">
        <v>37</v>
      </c>
      <c r="D4" s="38" t="s">
        <v>38</v>
      </c>
      <c r="E4" s="38" t="s">
        <v>40</v>
      </c>
      <c r="F4" s="1">
        <v>4</v>
      </c>
      <c r="G4" s="1">
        <v>9339043</v>
      </c>
      <c r="I4" s="1" t="s">
        <v>39</v>
      </c>
      <c r="J4" s="1" t="str">
        <f t="shared" si="0"/>
        <v>R1,R2,R3,R6 = 100 Ω, carbon film, 5%, 0.25W, 250V</v>
      </c>
      <c r="K4" s="28"/>
    </row>
    <row r="5" spans="1:11" s="1" customFormat="1" ht="15">
      <c r="A5" s="39" t="s">
        <v>41</v>
      </c>
      <c r="B5" s="38" t="s">
        <v>21</v>
      </c>
      <c r="C5" t="s">
        <v>42</v>
      </c>
      <c r="D5" s="38" t="s">
        <v>38</v>
      </c>
      <c r="E5" s="38" t="s">
        <v>44</v>
      </c>
      <c r="F5" s="1">
        <v>2</v>
      </c>
      <c r="G5" s="1">
        <v>9339060</v>
      </c>
      <c r="I5" s="1" t="s">
        <v>43</v>
      </c>
      <c r="J5" s="1" t="str">
        <f t="shared" si="0"/>
        <v>R4,R5 = 10 kΩ, carbon film, 5%, 0.25W, 250V</v>
      </c>
      <c r="K5" s="28"/>
    </row>
    <row r="6" spans="1:12" ht="15">
      <c r="A6" s="20" t="s">
        <v>45</v>
      </c>
      <c r="B6" s="21" t="s">
        <v>46</v>
      </c>
      <c r="C6" t="s">
        <v>47</v>
      </c>
      <c r="D6" s="37"/>
      <c r="E6" s="20" t="s">
        <v>48</v>
      </c>
      <c r="F6" s="22">
        <v>2</v>
      </c>
      <c r="G6">
        <v>1672384</v>
      </c>
      <c r="H6" s="22"/>
      <c r="I6" s="22"/>
      <c r="J6" s="20" t="str">
        <f t="shared" si="0"/>
        <v>NTC1,NTC2 = NTC 10k radial</v>
      </c>
      <c r="L6" s="28"/>
    </row>
    <row r="7" spans="1:12" s="17" customFormat="1" ht="15">
      <c r="A7" s="15" t="s">
        <v>8</v>
      </c>
      <c r="B7" s="16"/>
      <c r="C7" s="16"/>
      <c r="D7" s="16"/>
      <c r="E7" s="16"/>
      <c r="F7" s="17" t="e">
        <f>SUM(#REF!)</f>
        <v>#REF!</v>
      </c>
      <c r="G7" s="34"/>
      <c r="J7" s="18" t="str">
        <f t="shared" si="0"/>
        <v>Capacitor</v>
      </c>
      <c r="L7" s="32"/>
    </row>
    <row r="8" spans="1:12" s="17" customFormat="1" ht="15">
      <c r="A8" s="15" t="s">
        <v>9</v>
      </c>
      <c r="B8" s="16"/>
      <c r="C8" s="16"/>
      <c r="D8" s="16"/>
      <c r="E8" s="16"/>
      <c r="F8" s="17">
        <f>SUM(F9:F9)</f>
        <v>3</v>
      </c>
      <c r="G8" s="34"/>
      <c r="J8" s="18" t="str">
        <f t="shared" si="0"/>
        <v>Semiconductor</v>
      </c>
      <c r="L8" s="32"/>
    </row>
    <row r="9" spans="1:12" s="35" customFormat="1" ht="15">
      <c r="A9" s="21" t="s">
        <v>50</v>
      </c>
      <c r="B9" s="36" t="s">
        <v>49</v>
      </c>
      <c r="C9" t="s">
        <v>51</v>
      </c>
      <c r="D9" s="24"/>
      <c r="E9" s="19" t="s">
        <v>52</v>
      </c>
      <c r="F9" s="22">
        <v>3</v>
      </c>
      <c r="G9" s="22">
        <v>1618474</v>
      </c>
      <c r="H9" s="22"/>
      <c r="I9" s="22"/>
      <c r="J9" s="23" t="str">
        <f t="shared" si="0"/>
        <v>RE1,RE2,RE3 = Solid State Relay S202S01F (Sharp)</v>
      </c>
      <c r="K9" s="19"/>
      <c r="L9" s="28"/>
    </row>
    <row r="10" spans="1:12" s="17" customFormat="1" ht="15">
      <c r="A10" s="15" t="s">
        <v>10</v>
      </c>
      <c r="B10" s="16"/>
      <c r="C10" s="16"/>
      <c r="D10" s="16"/>
      <c r="E10" s="16"/>
      <c r="F10" s="17">
        <f>SUM(F11:F11)</f>
        <v>1</v>
      </c>
      <c r="G10" s="34"/>
      <c r="J10" s="18" t="str">
        <f>CONCATENATE(E10,IF(ISBLANK(E10),""," = "),A10)</f>
        <v>Misc.</v>
      </c>
      <c r="L10" s="32"/>
    </row>
    <row r="11" spans="1:12" s="10" customFormat="1" ht="15">
      <c r="A11" s="25" t="s">
        <v>53</v>
      </c>
      <c r="B11" s="21" t="s">
        <v>20</v>
      </c>
      <c r="C11" s="21"/>
      <c r="D11" s="20"/>
      <c r="E11" s="26"/>
      <c r="F11" s="27">
        <v>1</v>
      </c>
      <c r="G11" s="22"/>
      <c r="H11" s="27"/>
      <c r="I11" s="27"/>
      <c r="J11" s="23" t="str">
        <f t="shared" si="0"/>
        <v>PCB 150309-1 V1.0</v>
      </c>
      <c r="L11" s="28"/>
    </row>
    <row r="12" spans="1:10" s="22" customFormat="1" ht="15">
      <c r="A12" s="21" t="s">
        <v>28</v>
      </c>
      <c r="B12" s="21" t="s">
        <v>23</v>
      </c>
      <c r="C12" s="21" t="s">
        <v>24</v>
      </c>
      <c r="D12" s="21"/>
      <c r="E12" s="21" t="s">
        <v>22</v>
      </c>
      <c r="F12" s="22">
        <v>1</v>
      </c>
      <c r="G12" s="22">
        <v>1098454</v>
      </c>
      <c r="J12" s="23" t="str">
        <f t="shared" si="0"/>
        <v>K1 = Pin header, 1 row, 8-way, vertical</v>
      </c>
    </row>
    <row r="13" spans="1:10" s="22" customFormat="1" ht="15">
      <c r="A13" s="21" t="s">
        <v>29</v>
      </c>
      <c r="B13" s="21" t="s">
        <v>30</v>
      </c>
      <c r="C13" s="21" t="s">
        <v>31</v>
      </c>
      <c r="D13" s="21" t="s">
        <v>32</v>
      </c>
      <c r="E13" s="21" t="s">
        <v>34</v>
      </c>
      <c r="F13" s="22">
        <v>4</v>
      </c>
      <c r="G13" s="22">
        <v>1793006</v>
      </c>
      <c r="I13" s="22" t="s">
        <v>33</v>
      </c>
      <c r="J13" s="23" t="str">
        <f t="shared" si="0"/>
        <v>K2,K3,K4,K5 = Terminal block 7.68 mm, 2-way, 630 V</v>
      </c>
    </row>
    <row r="14" spans="1:10" s="22" customFormat="1" ht="15">
      <c r="A14" s="21" t="s">
        <v>26</v>
      </c>
      <c r="B14" s="21" t="s">
        <v>27</v>
      </c>
      <c r="C14" s="21" t="s">
        <v>35</v>
      </c>
      <c r="D14" s="21"/>
      <c r="E14" s="21" t="s">
        <v>54</v>
      </c>
      <c r="F14" s="22">
        <v>1</v>
      </c>
      <c r="G14" s="22">
        <v>1502725</v>
      </c>
      <c r="J14" s="23" t="str">
        <f aca="true" t="shared" si="1" ref="J14:J40">CONCATENATE(E14,IF(ISBLANK(E14),""," = "),A14)</f>
        <v>Bz1 = Buzzer 3VDC, Kingstate KPEG212A</v>
      </c>
    </row>
    <row r="15" spans="1:10" s="22" customFormat="1" ht="15">
      <c r="A15" s="21"/>
      <c r="B15" s="21"/>
      <c r="C15" s="21"/>
      <c r="D15" s="21"/>
      <c r="E15" s="21"/>
      <c r="J15" s="23">
        <f t="shared" si="1"/>
      </c>
    </row>
    <row r="16" spans="1:10" s="22" customFormat="1" ht="15">
      <c r="A16" s="21"/>
      <c r="B16" s="21"/>
      <c r="C16" s="21"/>
      <c r="D16" s="21"/>
      <c r="E16" s="21"/>
      <c r="J16" s="23">
        <f t="shared" si="1"/>
      </c>
    </row>
    <row r="17" spans="1:10" s="22" customFormat="1" ht="15">
      <c r="A17" s="21"/>
      <c r="B17" s="21"/>
      <c r="C17" s="21"/>
      <c r="D17" s="21"/>
      <c r="E17" s="21"/>
      <c r="J17" s="23">
        <f t="shared" si="1"/>
      </c>
    </row>
    <row r="18" spans="1:10" s="22" customFormat="1" ht="15">
      <c r="A18" s="21"/>
      <c r="B18" s="21"/>
      <c r="C18" s="21"/>
      <c r="D18" s="21"/>
      <c r="E18" s="21"/>
      <c r="J18" s="23">
        <f t="shared" si="1"/>
      </c>
    </row>
    <row r="19" spans="1:10" s="22" customFormat="1" ht="15">
      <c r="A19" s="21"/>
      <c r="B19" s="21"/>
      <c r="C19" s="21"/>
      <c r="D19" s="21"/>
      <c r="E19" s="21"/>
      <c r="J19" s="23">
        <f t="shared" si="1"/>
      </c>
    </row>
    <row r="20" spans="1:10" s="22" customFormat="1" ht="15">
      <c r="A20" s="21"/>
      <c r="B20" s="21"/>
      <c r="C20" s="21"/>
      <c r="D20" s="21"/>
      <c r="E20" s="21"/>
      <c r="J20" s="23">
        <f t="shared" si="1"/>
      </c>
    </row>
    <row r="21" spans="1:10" s="22" customFormat="1" ht="15">
      <c r="A21" s="21"/>
      <c r="B21" s="21"/>
      <c r="C21" s="21"/>
      <c r="D21" s="21"/>
      <c r="E21" s="21"/>
      <c r="J21" s="23">
        <f t="shared" si="1"/>
      </c>
    </row>
    <row r="22" spans="1:10" s="22" customFormat="1" ht="15">
      <c r="A22" s="21"/>
      <c r="B22" s="21"/>
      <c r="C22" s="21"/>
      <c r="D22" s="21"/>
      <c r="E22" s="21"/>
      <c r="J22" s="23">
        <f t="shared" si="1"/>
      </c>
    </row>
    <row r="23" spans="1:10" s="22" customFormat="1" ht="15">
      <c r="A23" s="21"/>
      <c r="B23" s="21"/>
      <c r="C23" s="21"/>
      <c r="D23" s="21"/>
      <c r="E23" s="21"/>
      <c r="J23" s="23">
        <f t="shared" si="1"/>
      </c>
    </row>
    <row r="24" ht="15">
      <c r="J24" s="9">
        <f t="shared" si="1"/>
      </c>
    </row>
    <row r="25" ht="15">
      <c r="J25" s="9">
        <f t="shared" si="1"/>
      </c>
    </row>
    <row r="26" ht="15">
      <c r="J26" s="9">
        <f t="shared" si="1"/>
      </c>
    </row>
    <row r="27" ht="15">
      <c r="J27" s="9">
        <f t="shared" si="1"/>
      </c>
    </row>
    <row r="28" ht="15">
      <c r="J28" s="9">
        <f t="shared" si="1"/>
      </c>
    </row>
    <row r="29" ht="15">
      <c r="J29" s="9">
        <f t="shared" si="1"/>
      </c>
    </row>
    <row r="30" ht="15">
      <c r="J30" s="9">
        <f t="shared" si="1"/>
      </c>
    </row>
    <row r="31" ht="15">
      <c r="J31" s="9">
        <f t="shared" si="1"/>
      </c>
    </row>
    <row r="32" ht="15">
      <c r="J32" s="9">
        <f t="shared" si="1"/>
      </c>
    </row>
    <row r="33" ht="15">
      <c r="J33" s="9">
        <f t="shared" si="1"/>
      </c>
    </row>
    <row r="34" ht="15">
      <c r="J34" s="9">
        <f t="shared" si="1"/>
      </c>
    </row>
    <row r="35" ht="15">
      <c r="J35" s="9">
        <f t="shared" si="1"/>
      </c>
    </row>
    <row r="36" ht="15">
      <c r="J36" s="9">
        <f t="shared" si="1"/>
      </c>
    </row>
    <row r="37" ht="15">
      <c r="J37" s="9">
        <f t="shared" si="1"/>
      </c>
    </row>
    <row r="38" ht="15">
      <c r="J38" s="9">
        <f t="shared" si="1"/>
      </c>
    </row>
    <row r="39" ht="15">
      <c r="J39" s="9">
        <f t="shared" si="1"/>
      </c>
    </row>
    <row r="40" ht="15">
      <c r="J40" s="9">
        <f t="shared" si="1"/>
      </c>
    </row>
    <row r="41" ht="15">
      <c r="J41" s="9">
        <f aca="true" t="shared" si="2" ref="J41:J70">CONCATENATE(E41,IF(ISBLANK(E41),""," = "),A41)</f>
      </c>
    </row>
    <row r="42" ht="15">
      <c r="J42" s="9">
        <f t="shared" si="2"/>
      </c>
    </row>
    <row r="43" ht="15">
      <c r="J43" s="9">
        <f t="shared" si="2"/>
      </c>
    </row>
    <row r="44" ht="15">
      <c r="J44" s="9">
        <f t="shared" si="2"/>
      </c>
    </row>
    <row r="45" ht="15">
      <c r="J45" s="9">
        <f t="shared" si="2"/>
      </c>
    </row>
    <row r="46" ht="15">
      <c r="J46" s="9">
        <f t="shared" si="2"/>
      </c>
    </row>
    <row r="47" ht="15">
      <c r="J47" s="9">
        <f t="shared" si="2"/>
      </c>
    </row>
    <row r="48" ht="15">
      <c r="J48" s="9">
        <f t="shared" si="2"/>
      </c>
    </row>
    <row r="49" ht="15">
      <c r="J49" s="9">
        <f t="shared" si="2"/>
      </c>
    </row>
    <row r="50" ht="15">
      <c r="J50" s="9">
        <f t="shared" si="2"/>
      </c>
    </row>
    <row r="51" ht="15">
      <c r="J51" s="9">
        <f t="shared" si="2"/>
      </c>
    </row>
    <row r="52" ht="15">
      <c r="J52" s="9">
        <f t="shared" si="2"/>
      </c>
    </row>
    <row r="53" ht="15">
      <c r="J53" s="9">
        <f t="shared" si="2"/>
      </c>
    </row>
    <row r="54" ht="15">
      <c r="J54" s="9">
        <f t="shared" si="2"/>
      </c>
    </row>
    <row r="55" ht="15">
      <c r="J55" s="9">
        <f t="shared" si="2"/>
      </c>
    </row>
    <row r="56" ht="15">
      <c r="J56" s="9">
        <f t="shared" si="2"/>
      </c>
    </row>
    <row r="57" ht="15">
      <c r="J57" s="9">
        <f t="shared" si="2"/>
      </c>
    </row>
    <row r="58" ht="15">
      <c r="J58" s="9">
        <f t="shared" si="2"/>
      </c>
    </row>
    <row r="59" ht="15">
      <c r="J59" s="9">
        <f t="shared" si="2"/>
      </c>
    </row>
    <row r="60" ht="15">
      <c r="J60" s="9">
        <f t="shared" si="2"/>
      </c>
    </row>
    <row r="61" ht="15">
      <c r="J61" s="9">
        <f t="shared" si="2"/>
      </c>
    </row>
    <row r="62" ht="15">
      <c r="J62" s="9">
        <f t="shared" si="2"/>
      </c>
    </row>
    <row r="63" ht="15">
      <c r="J63" s="9">
        <f t="shared" si="2"/>
      </c>
    </row>
    <row r="64" ht="15">
      <c r="J64" s="9">
        <f t="shared" si="2"/>
      </c>
    </row>
    <row r="65" ht="15">
      <c r="J65" s="9">
        <f t="shared" si="2"/>
      </c>
    </row>
    <row r="66" ht="15">
      <c r="J66" s="9">
        <f t="shared" si="2"/>
      </c>
    </row>
    <row r="67" ht="15">
      <c r="J67" s="9">
        <f t="shared" si="2"/>
      </c>
    </row>
    <row r="68" ht="15">
      <c r="J68" s="9">
        <f t="shared" si="2"/>
      </c>
    </row>
    <row r="69" ht="15">
      <c r="J69" s="9">
        <f t="shared" si="2"/>
      </c>
    </row>
    <row r="70" ht="15">
      <c r="J70" s="9">
        <f t="shared" si="2"/>
      </c>
    </row>
  </sheetData>
  <sheetProtection/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A1" sqref="A1:D1"/>
    </sheetView>
  </sheetViews>
  <sheetFormatPr defaultColWidth="11.57421875" defaultRowHeight="12.75"/>
  <cols>
    <col min="1" max="1" width="13.140625" style="1" customWidth="1"/>
    <col min="2" max="2" width="6.00390625" style="1" customWidth="1"/>
    <col min="3" max="3" width="21.421875" style="1" customWidth="1"/>
    <col min="4" max="4" width="128.00390625" style="1" customWidth="1"/>
    <col min="5" max="16384" width="11.57421875" style="1" customWidth="1"/>
  </cols>
  <sheetData>
    <row r="1" spans="1:4" s="2" customFormat="1" ht="16.5" customHeight="1">
      <c r="A1" s="41" t="s">
        <v>11</v>
      </c>
      <c r="B1" s="41"/>
      <c r="C1" s="41"/>
      <c r="D1" s="41"/>
    </row>
    <row r="2" spans="1:4" s="2" customFormat="1" ht="14.25" customHeight="1">
      <c r="A2" s="3" t="s">
        <v>12</v>
      </c>
      <c r="B2" s="4" t="s">
        <v>13</v>
      </c>
      <c r="C2" s="4" t="s">
        <v>14</v>
      </c>
      <c r="D2" s="4" t="s">
        <v>0</v>
      </c>
    </row>
    <row r="3" spans="1:4" ht="12.75">
      <c r="A3" s="5"/>
      <c r="B3" s="6"/>
      <c r="C3" s="6"/>
      <c r="D3" s="6"/>
    </row>
    <row r="4" spans="1:4" ht="12.75">
      <c r="A4" s="5"/>
      <c r="B4" s="6"/>
      <c r="C4" s="6"/>
      <c r="D4" s="6"/>
    </row>
    <row r="5" ht="12.75">
      <c r="A5" s="7"/>
    </row>
    <row r="6" ht="12.75">
      <c r="A6" s="7"/>
    </row>
  </sheetData>
  <sheetProtection/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CPV</dc:creator>
  <cp:keywords/>
  <dc:description/>
  <cp:lastModifiedBy>Luc Lemmens</cp:lastModifiedBy>
  <cp:lastPrinted>2015-08-04T11:52:59Z</cp:lastPrinted>
  <dcterms:created xsi:type="dcterms:W3CDTF">2009-05-15T08:53:47Z</dcterms:created>
  <dcterms:modified xsi:type="dcterms:W3CDTF">2015-08-04T12:01:52Z</dcterms:modified>
  <cp:category/>
  <cp:version/>
  <cp:contentType/>
  <cp:contentStatus/>
</cp:coreProperties>
</file>