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212"/>
  </bookViews>
  <sheets>
    <sheet name="BOM" sheetId="1" r:id="rId1"/>
    <sheet name="history" sheetId="2" r:id="rId2"/>
  </sheets>
  <definedNames>
    <definedName name="_xlnm.Print_Area" localSheetId="0">BOM!$A$1:$I$40</definedName>
  </definedNames>
  <calcPr calcId="145621"/>
</workbook>
</file>

<file path=xl/calcChain.xml><?xml version="1.0" encoding="utf-8"?>
<calcChain xmlns="http://schemas.openxmlformats.org/spreadsheetml/2006/main">
  <c r="J14" i="1" l="1"/>
  <c r="J15" i="1"/>
  <c r="J7" i="1" l="1"/>
  <c r="J16" i="1" l="1"/>
  <c r="J17" i="1"/>
  <c r="J23" i="1"/>
  <c r="J19" i="1"/>
  <c r="J11" i="1"/>
  <c r="J9" i="1"/>
  <c r="J4" i="1"/>
  <c r="J5" i="1"/>
  <c r="J6" i="1"/>
  <c r="J8" i="1"/>
  <c r="J10" i="1"/>
  <c r="J12" i="1"/>
  <c r="J13" i="1"/>
  <c r="J18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3" i="1"/>
  <c r="F3" i="1"/>
  <c r="F8" i="1"/>
  <c r="F12" i="1"/>
</calcChain>
</file>

<file path=xl/sharedStrings.xml><?xml version="1.0" encoding="utf-8"?>
<sst xmlns="http://schemas.openxmlformats.org/spreadsheetml/2006/main" count="112" uniqueCount="96">
  <si>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</si>
  <si>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</si>
  <si>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</si>
  <si>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</si>
  <si>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</si>
  <si>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</si>
  <si>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</si>
  <si>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</si>
  <si>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</si>
  <si>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</si>
  <si>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</si>
  <si>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</si>
  <si>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</si>
  <si>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</si>
  <si>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</si>
  <si>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</si>
  <si>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</si>
  <si>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</si>
  <si>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</si>
  <si>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Conrad</t>
  </si>
  <si>
    <t>Multicomp</t>
  </si>
  <si>
    <t>rc0805_130468</t>
  </si>
  <si>
    <t>R1</t>
  </si>
  <si>
    <t>4.7 kΩ, 125 mW, 5 %, SMD 0805</t>
  </si>
  <si>
    <t>MCMR08X472 JTL</t>
  </si>
  <si>
    <t>R2,R3</t>
  </si>
  <si>
    <t>2.2 kΩ, 125 mW, 5 %, SMD 0805</t>
  </si>
  <si>
    <t>MCMR08X222 JTL</t>
  </si>
  <si>
    <t>120 Ω, 125 mW, 5 %, SMD 0805</t>
  </si>
  <si>
    <t>MCMR08X121 JTL</t>
  </si>
  <si>
    <t>R4</t>
  </si>
  <si>
    <t>100 nF, 25 V, 10 %, X7R, SMD 0805</t>
  </si>
  <si>
    <t>MCCA001267</t>
  </si>
  <si>
    <t>C1,C2,C4</t>
  </si>
  <si>
    <t>10 µF, 25 V, 10 %, X5R, SMD 0805</t>
  </si>
  <si>
    <t>MC0805X106K250CT</t>
  </si>
  <si>
    <t>C3</t>
  </si>
  <si>
    <t>C5</t>
  </si>
  <si>
    <t>Semiconductor</t>
  </si>
  <si>
    <t>PMEG2010AEH</t>
  </si>
  <si>
    <t>NXP</t>
  </si>
  <si>
    <t>sod-123f</t>
  </si>
  <si>
    <t>D1</t>
  </si>
  <si>
    <t>Atmel</t>
  </si>
  <si>
    <t>8S2_N</t>
  </si>
  <si>
    <t>IC1</t>
  </si>
  <si>
    <t>LT1785</t>
  </si>
  <si>
    <t>Linear Technology</t>
  </si>
  <si>
    <t>LT1785CS8#PBF</t>
  </si>
  <si>
    <t>SO8_130468</t>
  </si>
  <si>
    <t>IC2</t>
  </si>
  <si>
    <t>not used</t>
  </si>
  <si>
    <t>Crystal Oscillator 7x5</t>
  </si>
  <si>
    <t>IC3</t>
  </si>
  <si>
    <t>78L05</t>
  </si>
  <si>
    <t>Texas Instruments</t>
  </si>
  <si>
    <t>UA78L05ACD</t>
  </si>
  <si>
    <t>IC4</t>
  </si>
  <si>
    <t>sil2e</t>
  </si>
  <si>
    <t>K1,K4</t>
  </si>
  <si>
    <t>Header straight, 2x3, 2.54 mm spacing</t>
  </si>
  <si>
    <t>Harting</t>
  </si>
  <si>
    <t>09 18 506 6324</t>
  </si>
  <si>
    <t>FC6VBE</t>
  </si>
  <si>
    <t>3-CONNECT-S</t>
  </si>
  <si>
    <t>K2</t>
  </si>
  <si>
    <t>3way terminal block, PCB, lead spacing 5.08 mm</t>
  </si>
  <si>
    <t>Weidmüller Interface GmbH &amp; Co. KG</t>
  </si>
  <si>
    <t>K3</t>
  </si>
  <si>
    <t>PM5.08/3/90</t>
  </si>
  <si>
    <t>Kingbright</t>
  </si>
  <si>
    <t>KPHCM-2012CGCK</t>
  </si>
  <si>
    <t>LED_0805</t>
  </si>
  <si>
    <t>D2</t>
  </si>
  <si>
    <t>1 kΩ, 125 mW, 5 %, SMD 0805</t>
  </si>
  <si>
    <t>LED Green, SMD 0805</t>
  </si>
  <si>
    <t>MCMR08X102 JTL</t>
  </si>
  <si>
    <t>PCB 130468-1 v2.0</t>
  </si>
  <si>
    <t>BOM::130468-1::Elektor RS485 Mini-Busknoten Temperatursensor::v2.0</t>
  </si>
  <si>
    <t>R5,R6</t>
  </si>
  <si>
    <t>D3</t>
  </si>
  <si>
    <t>LED Yellow, SMD 0805</t>
  </si>
  <si>
    <t>KPHCM-2012SYCK</t>
  </si>
  <si>
    <t>ATtiny85-20SU, SMD, SOIC-8</t>
  </si>
  <si>
    <t>ATtiny85-20SU</t>
  </si>
  <si>
    <t>TE Connectivity</t>
  </si>
  <si>
    <t>4-103323-1</t>
  </si>
  <si>
    <t>2way pinheader SIL, spacing 2.54 mm, right angle</t>
  </si>
  <si>
    <t>100 µF, 16 V, 20 %, tantalum, SMD Case F</t>
  </si>
  <si>
    <t>AVX</t>
  </si>
  <si>
    <t>TAJF107M016RNJ</t>
  </si>
  <si>
    <t>Case_F_AVX_Tantalum_TAJ</t>
  </si>
  <si>
    <t>IQD Frequency Products</t>
  </si>
  <si>
    <t>LF SPXO019079</t>
  </si>
  <si>
    <t>Crystal Ocillator 7x5</t>
  </si>
  <si>
    <t>8 MHz  crystal osc., 5 x 7 mm, SMD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</si>
</sst>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0" fillId="0" borderId="0" xfId="0" applyFont="1"/>
    <xf numFmtId="49" fontId="0" fillId="0" borderId="0" xfId="0" applyNumberFormat="1"/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zoomScale="85" zoomScaleNormal="85" workbookViewId="0">
      <selection activeCell="E29" sqref="E29"/>
    </sheetView>
  </sheetViews>
  <sheetFormatPr defaultColWidth="11.5546875" defaultRowHeight="13.2" x14ac:dyDescent="0.25"/>
  <cols>
    <col min="1" max="1" width="41.44140625" style="1" bestFit="1" customWidth="1"/>
    <col min="2" max="2" width="33" style="1" bestFit="1" customWidth="1"/>
    <col min="3" max="3" width="21.5546875" style="1" bestFit="1" customWidth="1"/>
    <col min="4" max="4" width="24.77734375" style="1" bestFit="1" customWidth="1"/>
    <col min="5" max="5" width="17.44140625" style="1" bestFit="1" customWidth="1"/>
    <col min="6" max="6" width="6" style="2" bestFit="1" customWidth="1"/>
    <col min="7" max="7" width="10.33203125" style="2" bestFit="1" customWidth="1"/>
    <col min="8" max="9" width="11.5546875" style="2"/>
    <col min="10" max="10" width="40.44140625" style="2" bestFit="1" customWidth="1"/>
    <col min="11" max="11" width="48.6640625" style="2" customWidth="1"/>
    <col min="12" max="16384" width="11.5546875" style="2"/>
  </cols>
  <sheetData>
    <row r="1" spans="1:11" s="3" customFormat="1" ht="21" x14ac:dyDescent="0.4">
      <c r="A1" s="30" t="s">
        <v>78</v>
      </c>
      <c r="B1" s="30"/>
      <c r="C1" s="30"/>
      <c r="D1" s="30"/>
      <c r="E1" s="30"/>
      <c r="F1" s="30"/>
      <c r="K1" s="20" t="s">
        <v>16</v>
      </c>
    </row>
    <row r="2" spans="1:11" s="3" customFormat="1" ht="20.399999999999999" x14ac:dyDescent="0.3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19</v>
      </c>
      <c r="I2" s="3" t="s">
        <v>15</v>
      </c>
      <c r="J2" s="3" t="s">
        <v>17</v>
      </c>
      <c r="K2" s="19" t="s">
        <v>18</v>
      </c>
    </row>
    <row r="3" spans="1:11" s="17" customFormat="1" ht="14.4" x14ac:dyDescent="0.25">
      <c r="A3" s="16" t="s">
        <v>6</v>
      </c>
      <c r="B3" s="16"/>
      <c r="C3" s="16"/>
      <c r="D3" s="16"/>
      <c r="E3" s="16"/>
      <c r="F3" s="17">
        <f>SUM(F4:F7)</f>
        <v>6</v>
      </c>
      <c r="J3" s="18" t="str">
        <f>CONCATENATE(E3,IF(ISBLANK(E3),""," = "),A3)</f>
        <v>Resistor</v>
      </c>
    </row>
    <row r="4" spans="1:11" ht="14.4" x14ac:dyDescent="0.25">
      <c r="A4" s="1" t="s">
        <v>26</v>
      </c>
      <c r="B4" s="1" t="s">
        <v>20</v>
      </c>
      <c r="C4" t="s">
        <v>27</v>
      </c>
      <c r="D4" s="1" t="s">
        <v>21</v>
      </c>
      <c r="E4" s="1" t="s">
        <v>22</v>
      </c>
      <c r="F4" s="2">
        <v>1</v>
      </c>
      <c r="G4">
        <v>2073696</v>
      </c>
      <c r="J4" s="15" t="str">
        <f t="shared" ref="J4:J70" si="0">CONCATENATE(E4,IF(ISBLANK(E4),""," = "),A4)</f>
        <v>R1 = 2.2 kΩ, 125 mW, 5 %, SMD 0805</v>
      </c>
    </row>
    <row r="5" spans="1:11" ht="14.4" x14ac:dyDescent="0.25">
      <c r="A5" s="1" t="s">
        <v>23</v>
      </c>
      <c r="B5" s="1" t="s">
        <v>20</v>
      </c>
      <c r="C5" t="s">
        <v>24</v>
      </c>
      <c r="D5" s="1" t="s">
        <v>21</v>
      </c>
      <c r="E5" s="1" t="s">
        <v>25</v>
      </c>
      <c r="F5" s="2">
        <v>2</v>
      </c>
      <c r="G5">
        <v>2073784</v>
      </c>
      <c r="J5" s="15" t="str">
        <f t="shared" si="0"/>
        <v>R2,R3 = 4.7 kΩ, 125 mW, 5 %, SMD 0805</v>
      </c>
    </row>
    <row r="6" spans="1:11" ht="14.4" x14ac:dyDescent="0.25">
      <c r="A6" s="1" t="s">
        <v>28</v>
      </c>
      <c r="B6" s="1" t="s">
        <v>20</v>
      </c>
      <c r="C6" t="s">
        <v>29</v>
      </c>
      <c r="D6" s="1" t="s">
        <v>21</v>
      </c>
      <c r="E6" s="1" t="s">
        <v>30</v>
      </c>
      <c r="F6" s="2">
        <v>1</v>
      </c>
      <c r="G6">
        <v>2073628</v>
      </c>
      <c r="J6" s="15" t="str">
        <f t="shared" si="0"/>
        <v>R4 = 120 Ω, 125 mW, 5 %, SMD 0805</v>
      </c>
    </row>
    <row r="7" spans="1:11" s="29" customFormat="1" ht="14.4" x14ac:dyDescent="0.25">
      <c r="A7" s="28" t="s">
        <v>74</v>
      </c>
      <c r="B7" s="28" t="s">
        <v>20</v>
      </c>
      <c r="C7" t="s">
        <v>76</v>
      </c>
      <c r="D7" s="28" t="s">
        <v>21</v>
      </c>
      <c r="E7" s="28" t="s">
        <v>79</v>
      </c>
      <c r="F7" s="29">
        <v>2</v>
      </c>
      <c r="G7">
        <v>2073611</v>
      </c>
      <c r="J7" s="26" t="str">
        <f t="shared" si="0"/>
        <v>R5,R6 = 1 kΩ, 125 mW, 5 %, SMD 0805</v>
      </c>
    </row>
    <row r="8" spans="1:11" s="17" customFormat="1" ht="14.4" x14ac:dyDescent="0.25">
      <c r="A8" s="16" t="s">
        <v>7</v>
      </c>
      <c r="B8" s="16"/>
      <c r="C8" s="16"/>
      <c r="D8" s="16"/>
      <c r="E8" s="16"/>
      <c r="F8" s="17">
        <f>SUM(F9:F10)</f>
        <v>4</v>
      </c>
      <c r="J8" s="18" t="str">
        <f t="shared" si="0"/>
        <v>Capacitor</v>
      </c>
    </row>
    <row r="9" spans="1:11" ht="14.4" x14ac:dyDescent="0.25">
      <c r="A9" s="1" t="s">
        <v>31</v>
      </c>
      <c r="B9" s="1" t="s">
        <v>20</v>
      </c>
      <c r="C9" t="s">
        <v>32</v>
      </c>
      <c r="D9" s="1" t="s">
        <v>21</v>
      </c>
      <c r="E9" s="1" t="s">
        <v>33</v>
      </c>
      <c r="F9" s="2">
        <v>3</v>
      </c>
      <c r="G9">
        <v>1856468</v>
      </c>
      <c r="J9" s="15" t="str">
        <f>CONCATENATE(E9,IF(ISBLANK(E9),""," = "),A9)</f>
        <v>C1,C2,C4 = 100 nF, 25 V, 10 %, X7R, SMD 0805</v>
      </c>
    </row>
    <row r="10" spans="1:11" ht="14.4" x14ac:dyDescent="0.25">
      <c r="A10" s="1" t="s">
        <v>34</v>
      </c>
      <c r="B10" s="1" t="s">
        <v>20</v>
      </c>
      <c r="C10" t="s">
        <v>35</v>
      </c>
      <c r="D10" s="1" t="s">
        <v>21</v>
      </c>
      <c r="E10" s="1" t="s">
        <v>36</v>
      </c>
      <c r="F10" s="2">
        <v>1</v>
      </c>
      <c r="G10">
        <v>2320833</v>
      </c>
      <c r="J10" s="15" t="str">
        <f t="shared" si="0"/>
        <v>C3 = 10 µF, 25 V, 10 %, X5R, SMD 0805</v>
      </c>
    </row>
    <row r="11" spans="1:11" ht="14.4" x14ac:dyDescent="0.25">
      <c r="A11" s="1" t="s">
        <v>88</v>
      </c>
      <c r="B11" t="s">
        <v>89</v>
      </c>
      <c r="C11" t="s">
        <v>90</v>
      </c>
      <c r="D11" s="28" t="s">
        <v>91</v>
      </c>
      <c r="E11" s="1" t="s">
        <v>37</v>
      </c>
      <c r="F11" s="2">
        <v>1</v>
      </c>
      <c r="G11">
        <v>1870603</v>
      </c>
      <c r="J11" s="15" t="str">
        <f>CONCATENATE(E11,IF(ISBLANK(E11),""," = "),A11)</f>
        <v>C5 = 100 µF, 16 V, 20 %, tantalum, SMD Case F</v>
      </c>
    </row>
    <row r="12" spans="1:11" s="6" customFormat="1" ht="14.4" x14ac:dyDescent="0.25">
      <c r="A12" s="5" t="s">
        <v>38</v>
      </c>
      <c r="B12" s="5"/>
      <c r="C12" s="5"/>
      <c r="D12" s="5"/>
      <c r="E12" s="5"/>
      <c r="F12" s="6">
        <f>SUM(F13:F18)</f>
        <v>5</v>
      </c>
      <c r="J12" s="18" t="str">
        <f t="shared" si="0"/>
        <v>Semiconductor</v>
      </c>
    </row>
    <row r="13" spans="1:11" ht="14.4" x14ac:dyDescent="0.25">
      <c r="A13" s="1" t="s">
        <v>39</v>
      </c>
      <c r="B13" s="1" t="s">
        <v>40</v>
      </c>
      <c r="C13" t="s">
        <v>39</v>
      </c>
      <c r="D13" s="1" t="s">
        <v>41</v>
      </c>
      <c r="E13" s="1" t="s">
        <v>42</v>
      </c>
      <c r="F13" s="2">
        <v>1</v>
      </c>
      <c r="G13">
        <v>1510673</v>
      </c>
      <c r="J13" s="15" t="str">
        <f t="shared" si="0"/>
        <v>D1 = PMEG2010AEH</v>
      </c>
    </row>
    <row r="14" spans="1:11" s="29" customFormat="1" ht="14.4" x14ac:dyDescent="0.25">
      <c r="A14" s="28" t="s">
        <v>81</v>
      </c>
      <c r="B14" s="28" t="s">
        <v>70</v>
      </c>
      <c r="C14" s="27" t="s">
        <v>82</v>
      </c>
      <c r="D14" s="28" t="s">
        <v>72</v>
      </c>
      <c r="E14" s="28" t="s">
        <v>73</v>
      </c>
      <c r="F14" s="29">
        <v>1</v>
      </c>
      <c r="G14" s="27">
        <v>1686073</v>
      </c>
      <c r="J14" s="26" t="str">
        <f t="shared" si="0"/>
        <v>D2 = LED Yellow, SMD 0805</v>
      </c>
    </row>
    <row r="15" spans="1:11" s="25" customFormat="1" ht="14.4" x14ac:dyDescent="0.25">
      <c r="A15" s="28" t="s">
        <v>75</v>
      </c>
      <c r="B15" s="28" t="s">
        <v>70</v>
      </c>
      <c r="C15" s="27" t="s">
        <v>71</v>
      </c>
      <c r="D15" s="28" t="s">
        <v>72</v>
      </c>
      <c r="E15" s="28" t="s">
        <v>80</v>
      </c>
      <c r="F15" s="29">
        <v>1</v>
      </c>
      <c r="G15" s="27">
        <v>1686075</v>
      </c>
      <c r="J15" s="26" t="str">
        <f t="shared" si="0"/>
        <v>D3 = LED Green, SMD 0805</v>
      </c>
    </row>
    <row r="16" spans="1:11" ht="14.4" x14ac:dyDescent="0.25">
      <c r="A16" s="1" t="s">
        <v>83</v>
      </c>
      <c r="B16" s="1" t="s">
        <v>43</v>
      </c>
      <c r="C16" t="s">
        <v>84</v>
      </c>
      <c r="D16" s="1" t="s">
        <v>44</v>
      </c>
      <c r="E16" s="1" t="s">
        <v>45</v>
      </c>
      <c r="F16" s="2">
        <v>1</v>
      </c>
      <c r="G16">
        <v>1455164</v>
      </c>
      <c r="J16" s="15" t="str">
        <f t="shared" si="0"/>
        <v>IC1 = ATtiny85-20SU, SMD, SOIC-8</v>
      </c>
    </row>
    <row r="17" spans="1:10" ht="14.4" x14ac:dyDescent="0.25">
      <c r="A17" s="1" t="s">
        <v>46</v>
      </c>
      <c r="B17" s="1" t="s">
        <v>47</v>
      </c>
      <c r="C17" t="s">
        <v>48</v>
      </c>
      <c r="D17" s="1" t="s">
        <v>49</v>
      </c>
      <c r="E17" s="1" t="s">
        <v>50</v>
      </c>
      <c r="F17" s="2">
        <v>1</v>
      </c>
      <c r="G17">
        <v>1663498</v>
      </c>
      <c r="J17" s="15" t="str">
        <f t="shared" si="0"/>
        <v>IC2 = LT1785</v>
      </c>
    </row>
    <row r="18" spans="1:10" ht="14.4" x14ac:dyDescent="0.25">
      <c r="A18" s="1" t="s">
        <v>51</v>
      </c>
      <c r="D18" s="1" t="s">
        <v>52</v>
      </c>
      <c r="E18" s="1" t="s">
        <v>53</v>
      </c>
      <c r="F18" s="2">
        <v>0</v>
      </c>
      <c r="G18"/>
      <c r="J18" s="15" t="str">
        <f t="shared" si="0"/>
        <v>IC3 = not used</v>
      </c>
    </row>
    <row r="19" spans="1:10" ht="14.4" x14ac:dyDescent="0.25">
      <c r="A19" s="1" t="s">
        <v>54</v>
      </c>
      <c r="B19" s="1" t="s">
        <v>55</v>
      </c>
      <c r="C19" t="s">
        <v>56</v>
      </c>
      <c r="D19" s="1" t="s">
        <v>49</v>
      </c>
      <c r="E19" s="1" t="s">
        <v>57</v>
      </c>
      <c r="F19" s="2">
        <v>1</v>
      </c>
      <c r="G19">
        <v>9593845</v>
      </c>
      <c r="J19" s="15" t="str">
        <f>CONCATENATE(E19,IF(ISBLANK(E19),""," = "),A19)</f>
        <v>IC4 = 78L05</v>
      </c>
    </row>
    <row r="20" spans="1:10" s="6" customFormat="1" ht="14.4" x14ac:dyDescent="0.25">
      <c r="A20" s="5" t="s">
        <v>8</v>
      </c>
      <c r="B20" s="5"/>
      <c r="C20" s="5"/>
      <c r="D20" s="5"/>
      <c r="E20" s="5"/>
      <c r="J20" s="18" t="str">
        <f t="shared" si="0"/>
        <v>Other</v>
      </c>
    </row>
    <row r="21" spans="1:10" ht="14.4" x14ac:dyDescent="0.25">
      <c r="A21" s="22" t="s">
        <v>87</v>
      </c>
      <c r="B21" s="28" t="s">
        <v>85</v>
      </c>
      <c r="C21" s="7" t="s">
        <v>86</v>
      </c>
      <c r="D21" s="22" t="s">
        <v>58</v>
      </c>
      <c r="E21" s="22" t="s">
        <v>59</v>
      </c>
      <c r="F21" s="21">
        <v>1</v>
      </c>
      <c r="G21" s="29">
        <v>1098476</v>
      </c>
      <c r="J21" s="15" t="str">
        <f t="shared" si="0"/>
        <v>K1,K4 = 2way pinheader SIL, spacing 2.54 mm, right angle</v>
      </c>
    </row>
    <row r="22" spans="1:10" ht="14.4" x14ac:dyDescent="0.25">
      <c r="A22" s="24" t="s">
        <v>60</v>
      </c>
      <c r="B22" s="24" t="s">
        <v>61</v>
      </c>
      <c r="C22" s="23" t="s">
        <v>62</v>
      </c>
      <c r="D22" s="24" t="s">
        <v>63</v>
      </c>
      <c r="E22" s="24" t="s">
        <v>65</v>
      </c>
      <c r="F22" s="25">
        <v>1</v>
      </c>
      <c r="G22" s="23">
        <v>2112438</v>
      </c>
      <c r="J22" s="15" t="str">
        <f t="shared" si="0"/>
        <v>K2 = Header straight, 2x3, 2.54 mm spacing</v>
      </c>
    </row>
    <row r="23" spans="1:10" ht="14.4" x14ac:dyDescent="0.25">
      <c r="A23" s="24" t="s">
        <v>66</v>
      </c>
      <c r="B23" s="24" t="s">
        <v>67</v>
      </c>
      <c r="C23" t="s">
        <v>69</v>
      </c>
      <c r="D23" s="24" t="s">
        <v>64</v>
      </c>
      <c r="E23" s="24" t="s">
        <v>68</v>
      </c>
      <c r="F23" s="25">
        <v>1</v>
      </c>
      <c r="G23">
        <v>1131854</v>
      </c>
      <c r="J23" s="15" t="str">
        <f>CONCATENATE(E23,IF(ISBLANK(E23),""," = "),A23)</f>
        <v>K3 = 3way terminal block, PCB, lead spacing 5.08 mm</v>
      </c>
    </row>
    <row r="24" spans="1:10" s="6" customFormat="1" ht="14.4" x14ac:dyDescent="0.25">
      <c r="A24" s="5" t="s">
        <v>9</v>
      </c>
      <c r="B24" s="5"/>
      <c r="C24" s="5"/>
      <c r="D24" s="5"/>
      <c r="E24" s="5"/>
      <c r="J24" s="18" t="str">
        <f t="shared" si="0"/>
        <v>Misc.</v>
      </c>
    </row>
    <row r="25" spans="1:10" s="8" customFormat="1" ht="14.4" x14ac:dyDescent="0.25">
      <c r="A25" s="7" t="s">
        <v>77</v>
      </c>
      <c r="B25" s="7"/>
      <c r="C25" s="7"/>
      <c r="D25" s="7"/>
      <c r="E25" s="7"/>
      <c r="J25" s="15" t="str">
        <f t="shared" si="0"/>
        <v>PCB 130468-1 v2.0</v>
      </c>
    </row>
    <row r="26" spans="1:10" ht="14.4" x14ac:dyDescent="0.25">
      <c r="J26" s="15" t="str">
        <f t="shared" si="0"/>
        <v/>
      </c>
    </row>
    <row r="27" spans="1:10" ht="14.4" x14ac:dyDescent="0.25">
      <c r="A27" s="1" t="s">
        <v>95</v>
      </c>
      <c r="B27" s="1" t="s">
        <v>92</v>
      </c>
      <c r="C27" t="s">
        <v>93</v>
      </c>
      <c r="D27" s="28" t="s">
        <v>94</v>
      </c>
      <c r="E27" s="1" t="s">
        <v>53</v>
      </c>
      <c r="F27" s="2">
        <v>1</v>
      </c>
      <c r="G27">
        <v>9713646</v>
      </c>
      <c r="J27" s="15" t="str">
        <f t="shared" si="0"/>
        <v>IC3 = 8 MHz  crystal osc., 5 x 7 mm, SMD</v>
      </c>
    </row>
    <row r="28" spans="1:10" ht="14.4" x14ac:dyDescent="0.25">
      <c r="J28" s="15" t="str">
        <f t="shared" si="0"/>
        <v/>
      </c>
    </row>
    <row r="29" spans="1:10" ht="14.4" x14ac:dyDescent="0.25">
      <c r="J29" s="15" t="str">
        <f t="shared" si="0"/>
        <v/>
      </c>
    </row>
    <row r="30" spans="1:10" ht="14.4" x14ac:dyDescent="0.25">
      <c r="J30" s="15" t="str">
        <f t="shared" si="0"/>
        <v/>
      </c>
    </row>
    <row r="31" spans="1:10" ht="14.4" x14ac:dyDescent="0.25">
      <c r="J31" s="15" t="str">
        <f t="shared" si="0"/>
        <v/>
      </c>
    </row>
    <row r="32" spans="1:10" ht="14.4" x14ac:dyDescent="0.25">
      <c r="J32" s="15" t="str">
        <f t="shared" si="0"/>
        <v/>
      </c>
    </row>
    <row r="33" spans="1:10" ht="14.4" x14ac:dyDescent="0.25">
      <c r="J33" s="15" t="str">
        <f t="shared" si="0"/>
        <v/>
      </c>
    </row>
    <row r="34" spans="1:10" ht="14.4" x14ac:dyDescent="0.25">
      <c r="J34" s="15" t="str">
        <f t="shared" si="0"/>
        <v/>
      </c>
    </row>
    <row r="35" spans="1:10" ht="14.4" x14ac:dyDescent="0.25">
      <c r="A35"/>
      <c r="J35" s="15" t="str">
        <f t="shared" si="0"/>
        <v/>
      </c>
    </row>
    <row r="36" spans="1:10" ht="14.4" x14ac:dyDescent="0.25">
      <c r="A36"/>
      <c r="J36" s="15" t="str">
        <f t="shared" si="0"/>
        <v/>
      </c>
    </row>
    <row r="37" spans="1:10" ht="14.4" x14ac:dyDescent="0.25">
      <c r="A37"/>
      <c r="J37" s="15" t="str">
        <f t="shared" si="0"/>
        <v/>
      </c>
    </row>
    <row r="38" spans="1:10" ht="14.4" x14ac:dyDescent="0.25">
      <c r="A38"/>
      <c r="J38" s="15" t="str">
        <f t="shared" si="0"/>
        <v/>
      </c>
    </row>
    <row r="39" spans="1:10" ht="14.4" x14ac:dyDescent="0.25">
      <c r="A39"/>
      <c r="J39" s="15" t="str">
        <f t="shared" si="0"/>
        <v/>
      </c>
    </row>
    <row r="40" spans="1:10" ht="14.4" x14ac:dyDescent="0.25">
      <c r="J40" s="15" t="str">
        <f t="shared" si="0"/>
        <v/>
      </c>
    </row>
    <row r="41" spans="1:10" ht="14.4" x14ac:dyDescent="0.25">
      <c r="J41" s="15" t="str">
        <f t="shared" si="0"/>
        <v/>
      </c>
    </row>
    <row r="42" spans="1:10" ht="14.4" x14ac:dyDescent="0.25">
      <c r="J42" s="15" t="str">
        <f t="shared" si="0"/>
        <v/>
      </c>
    </row>
    <row r="43" spans="1:10" ht="14.4" x14ac:dyDescent="0.25">
      <c r="A43"/>
      <c r="J43" s="15" t="str">
        <f t="shared" si="0"/>
        <v/>
      </c>
    </row>
    <row r="44" spans="1:10" ht="14.4" x14ac:dyDescent="0.25">
      <c r="J44" s="15" t="str">
        <f t="shared" si="0"/>
        <v/>
      </c>
    </row>
    <row r="45" spans="1:10" ht="14.4" x14ac:dyDescent="0.25">
      <c r="J45" s="15" t="str">
        <f t="shared" si="0"/>
        <v/>
      </c>
    </row>
    <row r="46" spans="1:10" ht="14.4" x14ac:dyDescent="0.25">
      <c r="J46" s="15" t="str">
        <f t="shared" si="0"/>
        <v/>
      </c>
    </row>
    <row r="47" spans="1:10" ht="14.4" x14ac:dyDescent="0.25">
      <c r="J47" s="15" t="str">
        <f t="shared" si="0"/>
        <v/>
      </c>
    </row>
    <row r="48" spans="1:10" ht="14.4" x14ac:dyDescent="0.25">
      <c r="J48" s="15" t="str">
        <f t="shared" si="0"/>
        <v/>
      </c>
    </row>
    <row r="49" spans="10:10" ht="14.4" x14ac:dyDescent="0.25">
      <c r="J49" s="15" t="str">
        <f t="shared" si="0"/>
        <v/>
      </c>
    </row>
    <row r="50" spans="10:10" ht="14.4" x14ac:dyDescent="0.25">
      <c r="J50" s="15" t="str">
        <f t="shared" si="0"/>
        <v/>
      </c>
    </row>
    <row r="51" spans="10:10" ht="14.4" x14ac:dyDescent="0.25">
      <c r="J51" s="15" t="str">
        <f t="shared" si="0"/>
        <v/>
      </c>
    </row>
    <row r="52" spans="10:10" ht="14.4" x14ac:dyDescent="0.25">
      <c r="J52" s="15" t="str">
        <f t="shared" si="0"/>
        <v/>
      </c>
    </row>
    <row r="53" spans="10:10" ht="14.4" x14ac:dyDescent="0.25">
      <c r="J53" s="15" t="str">
        <f t="shared" si="0"/>
        <v/>
      </c>
    </row>
    <row r="54" spans="10:10" ht="14.4" x14ac:dyDescent="0.25">
      <c r="J54" s="15" t="str">
        <f t="shared" si="0"/>
        <v/>
      </c>
    </row>
    <row r="55" spans="10:10" ht="14.4" x14ac:dyDescent="0.25">
      <c r="J55" s="15" t="str">
        <f t="shared" si="0"/>
        <v/>
      </c>
    </row>
    <row r="56" spans="10:10" ht="14.4" x14ac:dyDescent="0.25">
      <c r="J56" s="15" t="str">
        <f t="shared" si="0"/>
        <v/>
      </c>
    </row>
    <row r="57" spans="10:10" ht="14.4" x14ac:dyDescent="0.25">
      <c r="J57" s="15" t="str">
        <f t="shared" si="0"/>
        <v/>
      </c>
    </row>
    <row r="58" spans="10:10" ht="14.4" x14ac:dyDescent="0.25">
      <c r="J58" s="15" t="str">
        <f t="shared" si="0"/>
        <v/>
      </c>
    </row>
    <row r="59" spans="10:10" ht="14.4" x14ac:dyDescent="0.25">
      <c r="J59" s="15" t="str">
        <f t="shared" si="0"/>
        <v/>
      </c>
    </row>
    <row r="60" spans="10:10" ht="14.4" x14ac:dyDescent="0.25">
      <c r="J60" s="15" t="str">
        <f t="shared" si="0"/>
        <v/>
      </c>
    </row>
    <row r="61" spans="10:10" ht="14.4" x14ac:dyDescent="0.25">
      <c r="J61" s="15" t="str">
        <f t="shared" si="0"/>
        <v/>
      </c>
    </row>
    <row r="62" spans="10:10" ht="14.4" x14ac:dyDescent="0.25">
      <c r="J62" s="15" t="str">
        <f t="shared" si="0"/>
        <v/>
      </c>
    </row>
    <row r="63" spans="10:10" ht="14.4" x14ac:dyDescent="0.25">
      <c r="J63" s="15" t="str">
        <f t="shared" si="0"/>
        <v/>
      </c>
    </row>
    <row r="64" spans="10:10" ht="14.4" x14ac:dyDescent="0.25">
      <c r="J64" s="15" t="str">
        <f t="shared" si="0"/>
        <v/>
      </c>
    </row>
    <row r="65" spans="10:10" ht="14.4" x14ac:dyDescent="0.25">
      <c r="J65" s="15" t="str">
        <f t="shared" si="0"/>
        <v/>
      </c>
    </row>
    <row r="66" spans="10:10" ht="14.4" x14ac:dyDescent="0.25">
      <c r="J66" s="15" t="str">
        <f t="shared" si="0"/>
        <v/>
      </c>
    </row>
    <row r="67" spans="10:10" ht="14.4" x14ac:dyDescent="0.25">
      <c r="J67" s="15" t="str">
        <f t="shared" si="0"/>
        <v/>
      </c>
    </row>
    <row r="68" spans="10:10" ht="14.4" x14ac:dyDescent="0.25">
      <c r="J68" s="15" t="str">
        <f t="shared" si="0"/>
        <v/>
      </c>
    </row>
    <row r="69" spans="10:10" ht="14.4" x14ac:dyDescent="0.25">
      <c r="J69" s="15" t="str">
        <f t="shared" si="0"/>
        <v/>
      </c>
    </row>
    <row r="70" spans="10:10" ht="14.4" x14ac:dyDescent="0.25">
      <c r="J70" s="15" t="str">
        <f t="shared" si="0"/>
        <v/>
      </c>
    </row>
    <row r="71" spans="10:10" ht="14.4" x14ac:dyDescent="0.25">
      <c r="J71" s="15" t="str">
        <f t="shared" ref="J71:J103" si="1">CONCATENATE(E71,IF(ISBLANK(E71),""," = "),A71)</f>
        <v/>
      </c>
    </row>
    <row r="72" spans="10:10" ht="14.4" x14ac:dyDescent="0.25">
      <c r="J72" s="15" t="str">
        <f t="shared" si="1"/>
        <v/>
      </c>
    </row>
    <row r="73" spans="10:10" ht="14.4" x14ac:dyDescent="0.25">
      <c r="J73" s="15" t="str">
        <f t="shared" si="1"/>
        <v/>
      </c>
    </row>
    <row r="74" spans="10:10" ht="14.4" x14ac:dyDescent="0.25">
      <c r="J74" s="15" t="str">
        <f t="shared" si="1"/>
        <v/>
      </c>
    </row>
    <row r="75" spans="10:10" ht="14.4" x14ac:dyDescent="0.25">
      <c r="J75" s="15" t="str">
        <f t="shared" si="1"/>
        <v/>
      </c>
    </row>
    <row r="76" spans="10:10" ht="14.4" x14ac:dyDescent="0.25">
      <c r="J76" s="15" t="str">
        <f t="shared" si="1"/>
        <v/>
      </c>
    </row>
    <row r="77" spans="10:10" ht="14.4" x14ac:dyDescent="0.25">
      <c r="J77" s="15" t="str">
        <f t="shared" si="1"/>
        <v/>
      </c>
    </row>
    <row r="78" spans="10:10" ht="14.4" x14ac:dyDescent="0.25">
      <c r="J78" s="15" t="str">
        <f t="shared" si="1"/>
        <v/>
      </c>
    </row>
    <row r="79" spans="10:10" ht="14.4" x14ac:dyDescent="0.25">
      <c r="J79" s="15" t="str">
        <f t="shared" si="1"/>
        <v/>
      </c>
    </row>
    <row r="80" spans="10:10" ht="14.4" x14ac:dyDescent="0.25">
      <c r="J80" s="15" t="str">
        <f t="shared" si="1"/>
        <v/>
      </c>
    </row>
    <row r="81" spans="10:10" ht="14.4" x14ac:dyDescent="0.25">
      <c r="J81" s="15" t="str">
        <f t="shared" si="1"/>
        <v/>
      </c>
    </row>
    <row r="82" spans="10:10" ht="14.4" x14ac:dyDescent="0.25">
      <c r="J82" s="15" t="str">
        <f t="shared" si="1"/>
        <v/>
      </c>
    </row>
    <row r="83" spans="10:10" ht="14.4" x14ac:dyDescent="0.25">
      <c r="J83" s="15" t="str">
        <f t="shared" si="1"/>
        <v/>
      </c>
    </row>
    <row r="84" spans="10:10" ht="14.4" x14ac:dyDescent="0.25">
      <c r="J84" s="15" t="str">
        <f t="shared" si="1"/>
        <v/>
      </c>
    </row>
    <row r="85" spans="10:10" ht="14.4" x14ac:dyDescent="0.25">
      <c r="J85" s="15" t="str">
        <f t="shared" si="1"/>
        <v/>
      </c>
    </row>
    <row r="86" spans="10:10" ht="14.4" x14ac:dyDescent="0.25">
      <c r="J86" s="15" t="str">
        <f t="shared" si="1"/>
        <v/>
      </c>
    </row>
    <row r="87" spans="10:10" ht="14.4" x14ac:dyDescent="0.25">
      <c r="J87" s="15" t="str">
        <f t="shared" si="1"/>
        <v/>
      </c>
    </row>
    <row r="88" spans="10:10" ht="14.4" x14ac:dyDescent="0.25">
      <c r="J88" s="15" t="str">
        <f t="shared" si="1"/>
        <v/>
      </c>
    </row>
    <row r="89" spans="10:10" ht="14.4" x14ac:dyDescent="0.25">
      <c r="J89" s="15" t="str">
        <f t="shared" si="1"/>
        <v/>
      </c>
    </row>
    <row r="90" spans="10:10" ht="14.4" x14ac:dyDescent="0.25">
      <c r="J90" s="15" t="str">
        <f t="shared" si="1"/>
        <v/>
      </c>
    </row>
    <row r="91" spans="10:10" ht="14.4" x14ac:dyDescent="0.25">
      <c r="J91" s="15" t="str">
        <f t="shared" si="1"/>
        <v/>
      </c>
    </row>
    <row r="92" spans="10:10" ht="14.4" x14ac:dyDescent="0.25">
      <c r="J92" s="15" t="str">
        <f t="shared" si="1"/>
        <v/>
      </c>
    </row>
    <row r="93" spans="10:10" ht="14.4" x14ac:dyDescent="0.25">
      <c r="J93" s="15" t="str">
        <f t="shared" si="1"/>
        <v/>
      </c>
    </row>
    <row r="94" spans="10:10" ht="14.4" x14ac:dyDescent="0.25">
      <c r="J94" s="15" t="str">
        <f t="shared" si="1"/>
        <v/>
      </c>
    </row>
    <row r="95" spans="10:10" ht="14.4" x14ac:dyDescent="0.25">
      <c r="J95" s="15" t="str">
        <f t="shared" si="1"/>
        <v/>
      </c>
    </row>
    <row r="96" spans="10:10" ht="14.4" x14ac:dyDescent="0.25">
      <c r="J96" s="15" t="str">
        <f t="shared" si="1"/>
        <v/>
      </c>
    </row>
    <row r="97" spans="10:10" ht="14.4" x14ac:dyDescent="0.25">
      <c r="J97" s="15" t="str">
        <f t="shared" si="1"/>
        <v/>
      </c>
    </row>
    <row r="98" spans="10:10" ht="14.4" x14ac:dyDescent="0.25">
      <c r="J98" s="15" t="str">
        <f t="shared" si="1"/>
        <v/>
      </c>
    </row>
    <row r="99" spans="10:10" ht="14.4" x14ac:dyDescent="0.25">
      <c r="J99" s="15" t="str">
        <f t="shared" si="1"/>
        <v/>
      </c>
    </row>
    <row r="100" spans="10:10" ht="14.4" x14ac:dyDescent="0.25">
      <c r="J100" s="15" t="str">
        <f t="shared" si="1"/>
        <v/>
      </c>
    </row>
    <row r="101" spans="10:10" ht="14.4" x14ac:dyDescent="0.25">
      <c r="J101" s="15" t="str">
        <f t="shared" si="1"/>
        <v/>
      </c>
    </row>
    <row r="102" spans="10:10" ht="14.4" x14ac:dyDescent="0.25">
      <c r="J102" s="15" t="str">
        <f t="shared" si="1"/>
        <v/>
      </c>
    </row>
    <row r="103" spans="10:10" ht="14.4" x14ac:dyDescent="0.25">
      <c r="J103" s="15" t="str">
        <f t="shared" si="1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defaultColWidth="11.5546875" defaultRowHeight="13.2" x14ac:dyDescent="0.25"/>
  <cols>
    <col min="1" max="1" width="13.109375" style="2" customWidth="1"/>
    <col min="2" max="2" width="6" style="2" customWidth="1"/>
    <col min="3" max="3" width="21.44140625" style="2" customWidth="1"/>
    <col min="4" max="4" width="128" style="2" customWidth="1"/>
    <col min="5" max="16384" width="11.5546875" style="2"/>
  </cols>
  <sheetData>
    <row r="1" spans="1:4" s="9" customFormat="1" ht="17.100000000000001" customHeight="1" x14ac:dyDescent="0.25">
      <c r="A1" s="31" t="s">
        <v>10</v>
      </c>
      <c r="B1" s="31"/>
      <c r="C1" s="31"/>
      <c r="D1" s="31"/>
    </row>
    <row r="2" spans="1:4" s="9" customFormat="1" ht="14.85" customHeight="1" x14ac:dyDescent="0.25">
      <c r="A2" s="10" t="s">
        <v>11</v>
      </c>
      <c r="B2" s="11" t="s">
        <v>12</v>
      </c>
      <c r="C2" s="11" t="s">
        <v>13</v>
      </c>
      <c r="D2" s="11" t="s">
        <v>0</v>
      </c>
    </row>
    <row r="3" spans="1:4" x14ac:dyDescent="0.25">
      <c r="A3" s="12"/>
      <c r="B3" s="13"/>
      <c r="C3" s="13"/>
      <c r="D3" s="13"/>
    </row>
    <row r="4" spans="1:4" x14ac:dyDescent="0.25">
      <c r="A4" s="12"/>
      <c r="B4" s="13"/>
      <c r="C4" s="13"/>
      <c r="D4" s="13"/>
    </row>
    <row r="5" spans="1:4" x14ac:dyDescent="0.25">
      <c r="A5" s="14"/>
    </row>
    <row r="6" spans="1:4" x14ac:dyDescent="0.25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tongi</cp:lastModifiedBy>
  <cp:lastPrinted>2014-07-08T11:20:33Z</cp:lastPrinted>
  <dcterms:created xsi:type="dcterms:W3CDTF">2009-05-15T08:53:47Z</dcterms:created>
  <dcterms:modified xsi:type="dcterms:W3CDTF">2014-07-08T14:17:51Z</dcterms:modified>
</cp:coreProperties>
</file>