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12"/>
  </bookViews>
  <sheets>
    <sheet name="BOM" sheetId="1" r:id="rId1"/>
    <sheet name="history" sheetId="2" r:id="rId2"/>
  </sheets>
  <definedNames>
    <definedName name="_xlnm.Print_Area" localSheetId="0">BOM!$A$1:$I$39</definedName>
  </definedNames>
  <calcPr calcId="145621"/>
</workbook>
</file>

<file path=xl/calcChain.xml><?xml version="1.0" encoding="utf-8"?>
<calcChain xmlns="http://schemas.openxmlformats.org/spreadsheetml/2006/main">
  <c r="L25" i="1" l="1"/>
  <c r="J16" i="1" l="1"/>
  <c r="J15" i="1"/>
  <c r="F11" i="1"/>
  <c r="J14" i="1"/>
  <c r="J12" i="1"/>
  <c r="J13" i="1"/>
  <c r="J21" i="1"/>
  <c r="J20" i="1"/>
  <c r="J8" i="1"/>
  <c r="J6" i="1"/>
  <c r="J4" i="1"/>
  <c r="J5" i="1"/>
  <c r="J7" i="1"/>
  <c r="J9" i="1"/>
  <c r="J10" i="1"/>
  <c r="J11" i="1"/>
  <c r="J17" i="1"/>
  <c r="J18" i="1"/>
  <c r="J19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3" i="1"/>
  <c r="F3" i="1"/>
  <c r="F5" i="1"/>
  <c r="F9" i="1"/>
</calcChain>
</file>

<file path=xl/sharedStrings.xml><?xml version="1.0" encoding="utf-8"?>
<sst xmlns="http://schemas.openxmlformats.org/spreadsheetml/2006/main" count="92" uniqueCount="83">
  <si>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</si>
  <si>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</si>
  <si>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</si>
  <si>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</si>
  <si>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</si>
  <si>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</si>
  <si>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</si>
  <si>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</si>
  <si>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</si>
  <si>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</si>
  <si>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</si>
  <si>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</si>
  <si>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</si>
  <si>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</si>
  <si>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</si>
  <si>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</si>
  <si>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</si>
  <si>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</si>
  <si>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</si>
  <si>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NCP5007</t>
  </si>
  <si>
    <t>ON Semiconductor</t>
  </si>
  <si>
    <t>NCP5007SNT1G</t>
  </si>
  <si>
    <t>SOT23-5</t>
  </si>
  <si>
    <t>IC1-IC3</t>
  </si>
  <si>
    <t>Semiconductor</t>
  </si>
  <si>
    <t>Vishay Draloric</t>
  </si>
  <si>
    <t>CRCW120610R0FKEB</t>
  </si>
  <si>
    <t>R1206</t>
  </si>
  <si>
    <t>R1-R3</t>
  </si>
  <si>
    <t>Multicomp</t>
  </si>
  <si>
    <t>MC0603B105K160CT</t>
  </si>
  <si>
    <t>C0603</t>
  </si>
  <si>
    <t>C1-C6,C8,C9,C13-C20</t>
  </si>
  <si>
    <t>1 µF, 16 V, 10 %, X7R, SMD 0603</t>
  </si>
  <si>
    <t>MC0603B104K250CT</t>
  </si>
  <si>
    <t>C7,C12</t>
  </si>
  <si>
    <t>100 nF, 25 V, 10 %, X7R,SMD 0603</t>
  </si>
  <si>
    <t>MC0603N180J500CT</t>
  </si>
  <si>
    <t>C10,C11</t>
  </si>
  <si>
    <t>Inductor</t>
  </si>
  <si>
    <t>10 Ω, 0W25, 1 %, SMD 1206</t>
  </si>
  <si>
    <t>Würth Elektronik</t>
  </si>
  <si>
    <t>WE-TPC_2828</t>
  </si>
  <si>
    <t>L1-L3</t>
  </si>
  <si>
    <t>22 µH, 0A5, 20 %, RDC 0.575 Ω (Würth 744025220)</t>
  </si>
  <si>
    <t>BAT54</t>
  </si>
  <si>
    <t>Diodes Inc.</t>
  </si>
  <si>
    <t>SOT23</t>
  </si>
  <si>
    <t>D1-D3</t>
  </si>
  <si>
    <t>LRTBG6TG-TU7-1+V7AW-36+ST7-68</t>
  </si>
  <si>
    <t>Osram Opto Semiconductor</t>
  </si>
  <si>
    <t>P-LCC-6_TOPLED</t>
  </si>
  <si>
    <t>LED1-LED4</t>
  </si>
  <si>
    <t>Mouser</t>
  </si>
  <si>
    <t>720-LRTBG6TGTU71V7AW</t>
  </si>
  <si>
    <t>ATmega328P-AU</t>
  </si>
  <si>
    <t>Atmel</t>
  </si>
  <si>
    <t>TQFP32-08</t>
  </si>
  <si>
    <t>IC4</t>
  </si>
  <si>
    <t>TSOP31236</t>
  </si>
  <si>
    <t>Vishay Semiconductor</t>
  </si>
  <si>
    <t>IC5</t>
  </si>
  <si>
    <t>TSOP17_TB1</t>
  </si>
  <si>
    <t>18 pF, 50 V, 5 %, C0G/NP0, SMD 0603 (not used)</t>
  </si>
  <si>
    <t>Header straight, 2x3, 2.54 mm spacing</t>
  </si>
  <si>
    <t>Harting</t>
  </si>
  <si>
    <t>09 18 506 6324</t>
  </si>
  <si>
    <t>K2</t>
  </si>
  <si>
    <t>K1</t>
  </si>
  <si>
    <t>ML6</t>
  </si>
  <si>
    <t>Fischer</t>
  </si>
  <si>
    <t>SL1.025.36Z</t>
  </si>
  <si>
    <t>K3</t>
  </si>
  <si>
    <t>10-way pinheader SIL, 2.54 mm spacing</t>
  </si>
  <si>
    <t>FE10</t>
  </si>
  <si>
    <t>Micro USB Type B, receptacle, bottom mount</t>
  </si>
  <si>
    <t>Molex</t>
  </si>
  <si>
    <t>47346-0001</t>
  </si>
  <si>
    <t>Molex-47346-0001</t>
  </si>
  <si>
    <t>X1</t>
  </si>
  <si>
    <t>Quartz (not used)</t>
  </si>
  <si>
    <t>PCB 130268-1 v1.01</t>
  </si>
  <si>
    <t>BOM::130268::Mini IR controlled RGB led lamp with 5 V input::v1.02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</si>
</sst>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5" borderId="0" xfId="0" applyNumberFormat="1" applyFont="1" applyFill="1"/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/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tabSelected="1" topLeftCell="D1" zoomScale="70" zoomScaleNormal="70" workbookViewId="0">
      <selection activeCell="I28" sqref="I28"/>
    </sheetView>
  </sheetViews>
  <sheetFormatPr defaultColWidth="11.5703125" defaultRowHeight="12.75" x14ac:dyDescent="0.2"/>
  <cols>
    <col min="1" max="1" width="45.28515625" style="1" bestFit="1" customWidth="1"/>
    <col min="2" max="2" width="24.5703125" style="1" bestFit="1" customWidth="1"/>
    <col min="3" max="3" width="33.85546875" style="1" bestFit="1" customWidth="1"/>
    <col min="4" max="4" width="17.42578125" style="1" customWidth="1"/>
    <col min="5" max="5" width="25.140625" style="1" customWidth="1"/>
    <col min="6" max="6" width="6" style="2" bestFit="1" customWidth="1"/>
    <col min="7" max="7" width="10.28515625" style="2" bestFit="1" customWidth="1"/>
    <col min="8" max="8" width="24.140625" style="2" bestFit="1" customWidth="1"/>
    <col min="9" max="9" width="11.5703125" style="2"/>
    <col min="10" max="10" width="49.140625" style="2" bestFit="1" customWidth="1"/>
    <col min="11" max="11" width="28.140625" style="2" customWidth="1"/>
    <col min="12" max="16384" width="11.5703125" style="2"/>
  </cols>
  <sheetData>
    <row r="1" spans="1:12" s="3" customFormat="1" ht="20.25" x14ac:dyDescent="0.3">
      <c r="A1" s="22" t="s">
        <v>82</v>
      </c>
      <c r="B1" s="22"/>
      <c r="C1" s="22"/>
      <c r="D1" s="22"/>
      <c r="E1" s="22"/>
      <c r="F1" s="22"/>
      <c r="K1" s="20" t="s">
        <v>16</v>
      </c>
    </row>
    <row r="2" spans="1:12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14</v>
      </c>
      <c r="G2" s="3" t="s">
        <v>5</v>
      </c>
      <c r="H2" s="3" t="s">
        <v>53</v>
      </c>
      <c r="I2" s="3" t="s">
        <v>15</v>
      </c>
      <c r="J2" s="3" t="s">
        <v>17</v>
      </c>
      <c r="K2" s="19" t="s">
        <v>18</v>
      </c>
    </row>
    <row r="3" spans="1:12" s="17" customFormat="1" ht="15" x14ac:dyDescent="0.2">
      <c r="A3" s="16" t="s">
        <v>6</v>
      </c>
      <c r="B3" s="16"/>
      <c r="C3" s="16"/>
      <c r="D3" s="16"/>
      <c r="E3" s="16"/>
      <c r="F3" s="17">
        <f>SUM(F4:F4)</f>
        <v>3</v>
      </c>
      <c r="J3" s="18" t="str">
        <f>CONCATENATE(E3,IF(ISBLANK(E3),""," = "),A3)</f>
        <v>Resistor</v>
      </c>
    </row>
    <row r="4" spans="1:12" ht="15" x14ac:dyDescent="0.2">
      <c r="A4" s="1" t="s">
        <v>40</v>
      </c>
      <c r="B4" s="1" t="s">
        <v>25</v>
      </c>
      <c r="C4" t="s">
        <v>26</v>
      </c>
      <c r="D4" s="1" t="s">
        <v>27</v>
      </c>
      <c r="E4" s="1" t="s">
        <v>28</v>
      </c>
      <c r="F4" s="2">
        <v>3</v>
      </c>
      <c r="G4">
        <v>1653053</v>
      </c>
      <c r="J4" s="15" t="str">
        <f t="shared" ref="J4:J69" si="0">CONCATENATE(E4,IF(ISBLANK(E4),""," = "),A4)</f>
        <v>R1-R3 = 10 Ω, 0W25, 1 %, SMD 1206</v>
      </c>
      <c r="L4" s="2">
        <v>4.0000000000000001E-3</v>
      </c>
    </row>
    <row r="5" spans="1:12" s="17" customFormat="1" ht="15" x14ac:dyDescent="0.2">
      <c r="A5" s="16" t="s">
        <v>7</v>
      </c>
      <c r="B5" s="16"/>
      <c r="C5" s="16"/>
      <c r="D5" s="16"/>
      <c r="E5" s="16"/>
      <c r="F5" s="17">
        <f>SUM(F6:F7)</f>
        <v>18</v>
      </c>
      <c r="J5" s="18" t="str">
        <f t="shared" si="0"/>
        <v>Capacitor</v>
      </c>
    </row>
    <row r="6" spans="1:12" ht="15" x14ac:dyDescent="0.2">
      <c r="A6" s="1" t="s">
        <v>33</v>
      </c>
      <c r="B6" t="s">
        <v>29</v>
      </c>
      <c r="C6" t="s">
        <v>30</v>
      </c>
      <c r="D6" s="1" t="s">
        <v>31</v>
      </c>
      <c r="E6" s="1" t="s">
        <v>32</v>
      </c>
      <c r="F6" s="2">
        <v>16</v>
      </c>
      <c r="G6">
        <v>2320814</v>
      </c>
      <c r="J6" s="15" t="str">
        <f>CONCATENATE(E6,IF(ISBLANK(E6),""," = "),A6)</f>
        <v>C1-C6,C8,C9,C13-C20 = 1 µF, 16 V, 10 %, X7R, SMD 0603</v>
      </c>
      <c r="L6" s="2">
        <v>1.6E-2</v>
      </c>
    </row>
    <row r="7" spans="1:12" ht="15" x14ac:dyDescent="0.2">
      <c r="A7" s="1" t="s">
        <v>36</v>
      </c>
      <c r="B7" s="1" t="s">
        <v>29</v>
      </c>
      <c r="C7" t="s">
        <v>34</v>
      </c>
      <c r="D7" s="1" t="s">
        <v>31</v>
      </c>
      <c r="E7" s="1" t="s">
        <v>35</v>
      </c>
      <c r="F7" s="2">
        <v>2</v>
      </c>
      <c r="G7">
        <v>1759037</v>
      </c>
      <c r="J7" s="15" t="str">
        <f t="shared" si="0"/>
        <v>C7,C12 = 100 nF, 25 V, 10 %, X7R,SMD 0603</v>
      </c>
      <c r="L7" s="2">
        <v>5.0000000000000001E-3</v>
      </c>
    </row>
    <row r="8" spans="1:12" ht="15" x14ac:dyDescent="0.2">
      <c r="A8" s="1" t="s">
        <v>63</v>
      </c>
      <c r="B8" s="1" t="s">
        <v>29</v>
      </c>
      <c r="C8" t="s">
        <v>37</v>
      </c>
      <c r="D8" s="1" t="s">
        <v>31</v>
      </c>
      <c r="E8" s="1" t="s">
        <v>38</v>
      </c>
      <c r="F8" s="2">
        <v>0</v>
      </c>
      <c r="G8">
        <v>1759056</v>
      </c>
      <c r="J8" s="15" t="str">
        <f>CONCATENATE(E8,IF(ISBLANK(E8),""," = "),A8)</f>
        <v>C10,C11 = 18 pF, 50 V, 5 %, C0G/NP0, SMD 0603 (not used)</v>
      </c>
    </row>
    <row r="9" spans="1:12" s="6" customFormat="1" ht="15" x14ac:dyDescent="0.2">
      <c r="A9" s="5" t="s">
        <v>39</v>
      </c>
      <c r="B9" s="5"/>
      <c r="C9" s="5"/>
      <c r="D9" s="5"/>
      <c r="E9" s="5"/>
      <c r="F9" s="6">
        <f>SUM(F10:F10)</f>
        <v>3</v>
      </c>
      <c r="J9" s="18" t="str">
        <f t="shared" si="0"/>
        <v>Inductor</v>
      </c>
    </row>
    <row r="10" spans="1:12" ht="15" x14ac:dyDescent="0.2">
      <c r="A10" s="1" t="s">
        <v>44</v>
      </c>
      <c r="B10" s="1" t="s">
        <v>41</v>
      </c>
      <c r="C10" s="21">
        <v>744025220</v>
      </c>
      <c r="D10" s="1" t="s">
        <v>42</v>
      </c>
      <c r="E10" s="1" t="s">
        <v>43</v>
      </c>
      <c r="F10" s="2">
        <v>3</v>
      </c>
      <c r="G10">
        <v>1869748</v>
      </c>
      <c r="H10" s="1"/>
      <c r="J10" s="15" t="str">
        <f t="shared" si="0"/>
        <v>L1-L3 = 22 µH, 0A5, 20 %, RDC 0.575 Ω (Würth 744025220)</v>
      </c>
      <c r="L10" s="2">
        <v>1.39</v>
      </c>
    </row>
    <row r="11" spans="1:12" s="6" customFormat="1" ht="15" x14ac:dyDescent="0.2">
      <c r="A11" s="5" t="s">
        <v>24</v>
      </c>
      <c r="B11" s="5"/>
      <c r="C11" s="5"/>
      <c r="D11" s="5"/>
      <c r="E11" s="5"/>
      <c r="F11" s="6">
        <f>SUM(F12:F15)</f>
        <v>11</v>
      </c>
      <c r="J11" s="18" t="str">
        <f t="shared" si="0"/>
        <v>Semiconductor</v>
      </c>
    </row>
    <row r="12" spans="1:12" ht="15" x14ac:dyDescent="0.2">
      <c r="A12" s="1" t="s">
        <v>45</v>
      </c>
      <c r="B12" s="1" t="s">
        <v>46</v>
      </c>
      <c r="C12" s="2" t="s">
        <v>45</v>
      </c>
      <c r="D12" s="1" t="s">
        <v>47</v>
      </c>
      <c r="E12" s="1" t="s">
        <v>48</v>
      </c>
      <c r="F12" s="2">
        <v>3</v>
      </c>
      <c r="G12">
        <v>9526480</v>
      </c>
      <c r="J12" s="15" t="str">
        <f>CONCATENATE(E12,IF(ISBLANK(E12),""," = "),A12)</f>
        <v>D1-D3 = BAT54</v>
      </c>
      <c r="L12" s="2">
        <v>2.9000000000000001E-2</v>
      </c>
    </row>
    <row r="13" spans="1:12" ht="15" x14ac:dyDescent="0.2">
      <c r="A13" s="1" t="s">
        <v>49</v>
      </c>
      <c r="B13" s="1" t="s">
        <v>50</v>
      </c>
      <c r="C13" s="1" t="s">
        <v>49</v>
      </c>
      <c r="D13" s="1" t="s">
        <v>51</v>
      </c>
      <c r="E13" s="1" t="s">
        <v>52</v>
      </c>
      <c r="F13" s="8">
        <v>4</v>
      </c>
      <c r="G13"/>
      <c r="H13" t="s">
        <v>54</v>
      </c>
      <c r="J13" s="15" t="str">
        <f t="shared" si="0"/>
        <v>LED1-LED4 = LRTBG6TG-TU7-1+V7AW-36+ST7-68</v>
      </c>
      <c r="L13" s="2">
        <v>0.56899999999999995</v>
      </c>
    </row>
    <row r="14" spans="1:12" ht="15" x14ac:dyDescent="0.2">
      <c r="A14" s="1" t="s">
        <v>19</v>
      </c>
      <c r="B14" s="1" t="s">
        <v>20</v>
      </c>
      <c r="C14" t="s">
        <v>21</v>
      </c>
      <c r="D14" s="1" t="s">
        <v>22</v>
      </c>
      <c r="E14" s="1" t="s">
        <v>23</v>
      </c>
      <c r="F14" s="2">
        <v>3</v>
      </c>
      <c r="G14">
        <v>1226291</v>
      </c>
      <c r="J14" s="15" t="str">
        <f>CONCATENATE(E14,IF(ISBLANK(E14),""," = "),A14)</f>
        <v>IC1-IC3 = NCP5007</v>
      </c>
      <c r="L14" s="2">
        <v>0.53</v>
      </c>
    </row>
    <row r="15" spans="1:12" ht="15" x14ac:dyDescent="0.2">
      <c r="A15" s="1" t="s">
        <v>55</v>
      </c>
      <c r="B15" s="1" t="s">
        <v>56</v>
      </c>
      <c r="C15" t="s">
        <v>55</v>
      </c>
      <c r="D15" s="1" t="s">
        <v>57</v>
      </c>
      <c r="E15" s="1" t="s">
        <v>58</v>
      </c>
      <c r="F15" s="2">
        <v>1</v>
      </c>
      <c r="G15">
        <v>1715486</v>
      </c>
      <c r="J15" s="15" t="str">
        <f>CONCATENATE(E15,IF(ISBLANK(E15),""," = "),A15)</f>
        <v>IC4 = ATmega328P-AU</v>
      </c>
      <c r="L15" s="2">
        <v>1.89</v>
      </c>
    </row>
    <row r="16" spans="1:12" ht="15" x14ac:dyDescent="0.2">
      <c r="A16" s="1" t="s">
        <v>59</v>
      </c>
      <c r="B16" s="1" t="s">
        <v>60</v>
      </c>
      <c r="C16" t="s">
        <v>59</v>
      </c>
      <c r="D16" s="1" t="s">
        <v>62</v>
      </c>
      <c r="E16" s="1" t="s">
        <v>61</v>
      </c>
      <c r="F16" s="2">
        <v>1</v>
      </c>
      <c r="G16">
        <v>1469634</v>
      </c>
      <c r="J16" s="15" t="str">
        <f>CONCATENATE(E16,IF(ISBLANK(E16),""," = "),A16)</f>
        <v>IC5 = TSOP31236</v>
      </c>
      <c r="L16" s="2">
        <v>0.7</v>
      </c>
    </row>
    <row r="17" spans="1:12" s="6" customFormat="1" ht="15" x14ac:dyDescent="0.2">
      <c r="A17" s="5" t="s">
        <v>8</v>
      </c>
      <c r="B17" s="5"/>
      <c r="C17" s="5"/>
      <c r="D17" s="5"/>
      <c r="E17" s="5"/>
      <c r="J17" s="18" t="str">
        <f t="shared" si="0"/>
        <v>Other</v>
      </c>
    </row>
    <row r="18" spans="1:12" ht="15" x14ac:dyDescent="0.2">
      <c r="A18" s="1" t="s">
        <v>64</v>
      </c>
      <c r="B18" s="1" t="s">
        <v>65</v>
      </c>
      <c r="C18" t="s">
        <v>66</v>
      </c>
      <c r="D18" s="1" t="s">
        <v>69</v>
      </c>
      <c r="E18" s="1" t="s">
        <v>68</v>
      </c>
      <c r="F18" s="2">
        <v>1</v>
      </c>
      <c r="G18">
        <v>2112438</v>
      </c>
      <c r="J18" s="15" t="str">
        <f t="shared" si="0"/>
        <v>K1 = Header straight, 2x3, 2.54 mm spacing</v>
      </c>
    </row>
    <row r="19" spans="1:12" ht="15" x14ac:dyDescent="0.2">
      <c r="A19" s="21" t="s">
        <v>73</v>
      </c>
      <c r="B19" s="21" t="s">
        <v>70</v>
      </c>
      <c r="C19" t="s">
        <v>71</v>
      </c>
      <c r="D19" s="21" t="s">
        <v>74</v>
      </c>
      <c r="E19" s="21" t="s">
        <v>67</v>
      </c>
      <c r="F19" s="2">
        <v>1</v>
      </c>
      <c r="G19">
        <v>9729038</v>
      </c>
      <c r="J19" s="15" t="str">
        <f t="shared" si="0"/>
        <v>K2 = 10-way pinheader SIL, 2.54 mm spacing</v>
      </c>
    </row>
    <row r="20" spans="1:12" ht="15" x14ac:dyDescent="0.2">
      <c r="A20" s="1" t="s">
        <v>75</v>
      </c>
      <c r="B20" s="1" t="s">
        <v>76</v>
      </c>
      <c r="C20" t="s">
        <v>77</v>
      </c>
      <c r="D20" s="1" t="s">
        <v>78</v>
      </c>
      <c r="E20" s="1" t="s">
        <v>72</v>
      </c>
      <c r="F20" s="2">
        <v>1</v>
      </c>
      <c r="G20">
        <v>1568026</v>
      </c>
      <c r="J20" s="15" t="str">
        <f>CONCATENATE(E20,IF(ISBLANK(E20),""," = "),A20)</f>
        <v>K3 = Micro USB Type B, receptacle, bottom mount</v>
      </c>
      <c r="L20" s="2">
        <v>0.59</v>
      </c>
    </row>
    <row r="21" spans="1:12" ht="15" x14ac:dyDescent="0.2">
      <c r="A21" s="1" t="s">
        <v>80</v>
      </c>
      <c r="E21" s="1" t="s">
        <v>79</v>
      </c>
      <c r="F21" s="2">
        <v>0</v>
      </c>
      <c r="G21"/>
      <c r="J21" s="15" t="str">
        <f>CONCATENATE(E21,IF(ISBLANK(E21),""," = "),A21)</f>
        <v>X1 = Quartz (not used)</v>
      </c>
    </row>
    <row r="22" spans="1:12" s="6" customFormat="1" ht="15" x14ac:dyDescent="0.2">
      <c r="A22" s="5" t="s">
        <v>9</v>
      </c>
      <c r="B22" s="5"/>
      <c r="C22" s="5"/>
      <c r="D22" s="5"/>
      <c r="E22" s="5"/>
      <c r="J22" s="18" t="str">
        <f t="shared" si="0"/>
        <v>Misc.</v>
      </c>
    </row>
    <row r="23" spans="1:12" s="8" customFormat="1" ht="15" x14ac:dyDescent="0.2">
      <c r="A23" s="7" t="s">
        <v>81</v>
      </c>
      <c r="B23" s="7"/>
      <c r="C23" s="7"/>
      <c r="D23" s="7"/>
      <c r="E23" s="7"/>
      <c r="J23" s="15" t="str">
        <f t="shared" si="0"/>
        <v>PCB 130268-1 v1.01</v>
      </c>
      <c r="L23" s="8">
        <v>2.2799999999999998</v>
      </c>
    </row>
    <row r="24" spans="1:12" ht="15" x14ac:dyDescent="0.2">
      <c r="J24" s="15" t="str">
        <f t="shared" si="0"/>
        <v/>
      </c>
    </row>
    <row r="25" spans="1:12" ht="15" x14ac:dyDescent="0.2">
      <c r="G25" s="8"/>
      <c r="J25" s="15" t="str">
        <f t="shared" si="0"/>
        <v/>
      </c>
      <c r="L25" s="2">
        <f>SUM(L4:L24)</f>
        <v>8.0030000000000001</v>
      </c>
    </row>
    <row r="26" spans="1:12" ht="15" x14ac:dyDescent="0.2">
      <c r="J26" s="15" t="str">
        <f t="shared" si="0"/>
        <v/>
      </c>
    </row>
    <row r="27" spans="1:12" ht="15" x14ac:dyDescent="0.2">
      <c r="J27" s="15" t="str">
        <f t="shared" si="0"/>
        <v/>
      </c>
    </row>
    <row r="28" spans="1:12" ht="15" x14ac:dyDescent="0.2">
      <c r="J28" s="15" t="str">
        <f t="shared" si="0"/>
        <v/>
      </c>
    </row>
    <row r="29" spans="1:12" ht="15" x14ac:dyDescent="0.2">
      <c r="J29" s="15" t="str">
        <f t="shared" si="0"/>
        <v/>
      </c>
    </row>
    <row r="30" spans="1:12" ht="15" x14ac:dyDescent="0.2">
      <c r="J30" s="15" t="str">
        <f t="shared" si="0"/>
        <v/>
      </c>
    </row>
    <row r="31" spans="1:12" ht="15" x14ac:dyDescent="0.2">
      <c r="J31" s="15" t="str">
        <f t="shared" si="0"/>
        <v/>
      </c>
    </row>
    <row r="32" spans="1:12" ht="15" x14ac:dyDescent="0.2">
      <c r="J32" s="15" t="str">
        <f t="shared" si="0"/>
        <v/>
      </c>
    </row>
    <row r="33" spans="1:10" ht="15" x14ac:dyDescent="0.2">
      <c r="J33" s="15" t="str">
        <f t="shared" si="0"/>
        <v/>
      </c>
    </row>
    <row r="34" spans="1:10" ht="15" x14ac:dyDescent="0.2">
      <c r="A34"/>
      <c r="J34" s="15" t="str">
        <f t="shared" si="0"/>
        <v/>
      </c>
    </row>
    <row r="35" spans="1:10" ht="15" x14ac:dyDescent="0.2">
      <c r="A35"/>
      <c r="J35" s="15" t="str">
        <f t="shared" si="0"/>
        <v/>
      </c>
    </row>
    <row r="36" spans="1:10" ht="15" x14ac:dyDescent="0.2">
      <c r="A36"/>
      <c r="J36" s="15" t="str">
        <f t="shared" si="0"/>
        <v/>
      </c>
    </row>
    <row r="37" spans="1:10" ht="15" x14ac:dyDescent="0.2">
      <c r="A37"/>
      <c r="J37" s="15" t="str">
        <f t="shared" si="0"/>
        <v/>
      </c>
    </row>
    <row r="38" spans="1:10" ht="15" x14ac:dyDescent="0.2">
      <c r="A38"/>
      <c r="J38" s="15" t="str">
        <f t="shared" si="0"/>
        <v/>
      </c>
    </row>
    <row r="39" spans="1:10" ht="15" x14ac:dyDescent="0.2">
      <c r="J39" s="15" t="str">
        <f t="shared" si="0"/>
        <v/>
      </c>
    </row>
    <row r="40" spans="1:10" ht="15" x14ac:dyDescent="0.2">
      <c r="J40" s="15" t="str">
        <f t="shared" si="0"/>
        <v/>
      </c>
    </row>
    <row r="41" spans="1:10" ht="15" x14ac:dyDescent="0.2">
      <c r="J41" s="15" t="str">
        <f t="shared" si="0"/>
        <v/>
      </c>
    </row>
    <row r="42" spans="1:10" ht="15" x14ac:dyDescent="0.2">
      <c r="A42"/>
      <c r="J42" s="15" t="str">
        <f t="shared" si="0"/>
        <v/>
      </c>
    </row>
    <row r="43" spans="1:10" ht="15" x14ac:dyDescent="0.2">
      <c r="J43" s="15" t="str">
        <f t="shared" si="0"/>
        <v/>
      </c>
    </row>
    <row r="44" spans="1:10" ht="15" x14ac:dyDescent="0.2">
      <c r="J44" s="15" t="str">
        <f t="shared" si="0"/>
        <v/>
      </c>
    </row>
    <row r="45" spans="1:10" ht="15" x14ac:dyDescent="0.2">
      <c r="J45" s="15" t="str">
        <f t="shared" si="0"/>
        <v/>
      </c>
    </row>
    <row r="46" spans="1:10" ht="15" x14ac:dyDescent="0.2">
      <c r="J46" s="15" t="str">
        <f t="shared" si="0"/>
        <v/>
      </c>
    </row>
    <row r="47" spans="1:10" ht="15" x14ac:dyDescent="0.2">
      <c r="J47" s="15" t="str">
        <f t="shared" si="0"/>
        <v/>
      </c>
    </row>
    <row r="48" spans="1:10" ht="15" x14ac:dyDescent="0.2">
      <c r="J48" s="15" t="str">
        <f t="shared" si="0"/>
        <v/>
      </c>
    </row>
    <row r="49" spans="10:10" ht="15" x14ac:dyDescent="0.2">
      <c r="J49" s="15" t="str">
        <f t="shared" si="0"/>
        <v/>
      </c>
    </row>
    <row r="50" spans="10:10" ht="15" x14ac:dyDescent="0.2">
      <c r="J50" s="15" t="str">
        <f t="shared" si="0"/>
        <v/>
      </c>
    </row>
    <row r="51" spans="10:10" ht="15" x14ac:dyDescent="0.2">
      <c r="J51" s="15" t="str">
        <f t="shared" si="0"/>
        <v/>
      </c>
    </row>
    <row r="52" spans="10:10" ht="15" x14ac:dyDescent="0.2">
      <c r="J52" s="15" t="str">
        <f t="shared" si="0"/>
        <v/>
      </c>
    </row>
    <row r="53" spans="10:10" ht="15" x14ac:dyDescent="0.2">
      <c r="J53" s="15" t="str">
        <f t="shared" si="0"/>
        <v/>
      </c>
    </row>
    <row r="54" spans="10:10" ht="15" x14ac:dyDescent="0.2">
      <c r="J54" s="15" t="str">
        <f t="shared" si="0"/>
        <v/>
      </c>
    </row>
    <row r="55" spans="10:10" ht="15" x14ac:dyDescent="0.2">
      <c r="J55" s="15" t="str">
        <f t="shared" si="0"/>
        <v/>
      </c>
    </row>
    <row r="56" spans="10:10" ht="15" x14ac:dyDescent="0.2">
      <c r="J56" s="15" t="str">
        <f t="shared" si="0"/>
        <v/>
      </c>
    </row>
    <row r="57" spans="10:10" ht="15" x14ac:dyDescent="0.2">
      <c r="J57" s="15" t="str">
        <f t="shared" si="0"/>
        <v/>
      </c>
    </row>
    <row r="58" spans="10:10" ht="15" x14ac:dyDescent="0.2">
      <c r="J58" s="15" t="str">
        <f t="shared" si="0"/>
        <v/>
      </c>
    </row>
    <row r="59" spans="10:10" ht="15" x14ac:dyDescent="0.2">
      <c r="J59" s="15" t="str">
        <f t="shared" si="0"/>
        <v/>
      </c>
    </row>
    <row r="60" spans="10:10" ht="15" x14ac:dyDescent="0.2">
      <c r="J60" s="15" t="str">
        <f t="shared" si="0"/>
        <v/>
      </c>
    </row>
    <row r="61" spans="10:10" ht="15" x14ac:dyDescent="0.2">
      <c r="J61" s="15" t="str">
        <f t="shared" si="0"/>
        <v/>
      </c>
    </row>
    <row r="62" spans="10:10" ht="15" x14ac:dyDescent="0.2">
      <c r="J62" s="15" t="str">
        <f t="shared" si="0"/>
        <v/>
      </c>
    </row>
    <row r="63" spans="10:10" ht="15" x14ac:dyDescent="0.2">
      <c r="J63" s="15" t="str">
        <f t="shared" si="0"/>
        <v/>
      </c>
    </row>
    <row r="64" spans="10:10" ht="15" x14ac:dyDescent="0.2">
      <c r="J64" s="15" t="str">
        <f t="shared" si="0"/>
        <v/>
      </c>
    </row>
    <row r="65" spans="10:10" ht="15" x14ac:dyDescent="0.2">
      <c r="J65" s="15" t="str">
        <f t="shared" si="0"/>
        <v/>
      </c>
    </row>
    <row r="66" spans="10:10" ht="15" x14ac:dyDescent="0.2">
      <c r="J66" s="15" t="str">
        <f t="shared" si="0"/>
        <v/>
      </c>
    </row>
    <row r="67" spans="10:10" ht="15" x14ac:dyDescent="0.2">
      <c r="J67" s="15" t="str">
        <f t="shared" si="0"/>
        <v/>
      </c>
    </row>
    <row r="68" spans="10:10" ht="15" x14ac:dyDescent="0.2">
      <c r="J68" s="15" t="str">
        <f t="shared" si="0"/>
        <v/>
      </c>
    </row>
    <row r="69" spans="10:10" ht="15" x14ac:dyDescent="0.2">
      <c r="J69" s="15" t="str">
        <f t="shared" si="0"/>
        <v/>
      </c>
    </row>
    <row r="70" spans="10:10" ht="15" x14ac:dyDescent="0.2">
      <c r="J70" s="15" t="str">
        <f t="shared" ref="J70:J102" si="1">CONCATENATE(E70,IF(ISBLANK(E70),""," = "),A70)</f>
        <v/>
      </c>
    </row>
    <row r="71" spans="10:10" ht="15" x14ac:dyDescent="0.2">
      <c r="J71" s="15" t="str">
        <f t="shared" si="1"/>
        <v/>
      </c>
    </row>
    <row r="72" spans="10:10" ht="15" x14ac:dyDescent="0.2">
      <c r="J72" s="15" t="str">
        <f t="shared" si="1"/>
        <v/>
      </c>
    </row>
    <row r="73" spans="10:10" ht="15" x14ac:dyDescent="0.2">
      <c r="J73" s="15" t="str">
        <f t="shared" si="1"/>
        <v/>
      </c>
    </row>
    <row r="74" spans="10:10" ht="15" x14ac:dyDescent="0.2">
      <c r="J74" s="15" t="str">
        <f t="shared" si="1"/>
        <v/>
      </c>
    </row>
    <row r="75" spans="10:10" ht="15" x14ac:dyDescent="0.2">
      <c r="J75" s="15" t="str">
        <f t="shared" si="1"/>
        <v/>
      </c>
    </row>
    <row r="76" spans="10:10" ht="15" x14ac:dyDescent="0.2">
      <c r="J76" s="15" t="str">
        <f t="shared" si="1"/>
        <v/>
      </c>
    </row>
    <row r="77" spans="10:10" ht="15" x14ac:dyDescent="0.2">
      <c r="J77" s="15" t="str">
        <f t="shared" si="1"/>
        <v/>
      </c>
    </row>
    <row r="78" spans="10:10" ht="15" x14ac:dyDescent="0.2">
      <c r="J78" s="15" t="str">
        <f t="shared" si="1"/>
        <v/>
      </c>
    </row>
    <row r="79" spans="10:10" ht="15" x14ac:dyDescent="0.2">
      <c r="J79" s="15" t="str">
        <f t="shared" si="1"/>
        <v/>
      </c>
    </row>
    <row r="80" spans="10:10" ht="15" x14ac:dyDescent="0.2">
      <c r="J80" s="15" t="str">
        <f t="shared" si="1"/>
        <v/>
      </c>
    </row>
    <row r="81" spans="10:10" ht="15" x14ac:dyDescent="0.2">
      <c r="J81" s="15" t="str">
        <f t="shared" si="1"/>
        <v/>
      </c>
    </row>
    <row r="82" spans="10:10" ht="15" x14ac:dyDescent="0.2">
      <c r="J82" s="15" t="str">
        <f t="shared" si="1"/>
        <v/>
      </c>
    </row>
    <row r="83" spans="10:10" ht="15" x14ac:dyDescent="0.2">
      <c r="J83" s="15" t="str">
        <f t="shared" si="1"/>
        <v/>
      </c>
    </row>
    <row r="84" spans="10:10" ht="15" x14ac:dyDescent="0.2">
      <c r="J84" s="15" t="str">
        <f t="shared" si="1"/>
        <v/>
      </c>
    </row>
    <row r="85" spans="10:10" ht="15" x14ac:dyDescent="0.2">
      <c r="J85" s="15" t="str">
        <f t="shared" si="1"/>
        <v/>
      </c>
    </row>
    <row r="86" spans="10:10" ht="15" x14ac:dyDescent="0.2">
      <c r="J86" s="15" t="str">
        <f t="shared" si="1"/>
        <v/>
      </c>
    </row>
    <row r="87" spans="10:10" ht="15" x14ac:dyDescent="0.2">
      <c r="J87" s="15" t="str">
        <f t="shared" si="1"/>
        <v/>
      </c>
    </row>
    <row r="88" spans="10:10" ht="15" x14ac:dyDescent="0.2">
      <c r="J88" s="15" t="str">
        <f t="shared" si="1"/>
        <v/>
      </c>
    </row>
    <row r="89" spans="10:10" ht="15" x14ac:dyDescent="0.2">
      <c r="J89" s="15" t="str">
        <f t="shared" si="1"/>
        <v/>
      </c>
    </row>
    <row r="90" spans="10:10" ht="15" x14ac:dyDescent="0.2">
      <c r="J90" s="15" t="str">
        <f t="shared" si="1"/>
        <v/>
      </c>
    </row>
    <row r="91" spans="10:10" ht="15" x14ac:dyDescent="0.2">
      <c r="J91" s="15" t="str">
        <f t="shared" si="1"/>
        <v/>
      </c>
    </row>
    <row r="92" spans="10:10" ht="15" x14ac:dyDescent="0.2">
      <c r="J92" s="15" t="str">
        <f t="shared" si="1"/>
        <v/>
      </c>
    </row>
    <row r="93" spans="10:10" ht="15" x14ac:dyDescent="0.2">
      <c r="J93" s="15" t="str">
        <f t="shared" si="1"/>
        <v/>
      </c>
    </row>
    <row r="94" spans="10:10" ht="15" x14ac:dyDescent="0.2">
      <c r="J94" s="15" t="str">
        <f t="shared" si="1"/>
        <v/>
      </c>
    </row>
    <row r="95" spans="10:10" ht="15" x14ac:dyDescent="0.2">
      <c r="J95" s="15" t="str">
        <f t="shared" si="1"/>
        <v/>
      </c>
    </row>
    <row r="96" spans="10:10" ht="15" x14ac:dyDescent="0.2">
      <c r="J96" s="15" t="str">
        <f t="shared" si="1"/>
        <v/>
      </c>
    </row>
    <row r="97" spans="10:10" ht="15" x14ac:dyDescent="0.2">
      <c r="J97" s="15" t="str">
        <f t="shared" si="1"/>
        <v/>
      </c>
    </row>
    <row r="98" spans="10:10" ht="15" x14ac:dyDescent="0.2">
      <c r="J98" s="15" t="str">
        <f t="shared" si="1"/>
        <v/>
      </c>
    </row>
    <row r="99" spans="10:10" ht="15" x14ac:dyDescent="0.2">
      <c r="J99" s="15" t="str">
        <f t="shared" si="1"/>
        <v/>
      </c>
    </row>
    <row r="100" spans="10:10" ht="15" x14ac:dyDescent="0.2">
      <c r="J100" s="15" t="str">
        <f t="shared" si="1"/>
        <v/>
      </c>
    </row>
    <row r="101" spans="10:10" ht="15" x14ac:dyDescent="0.2">
      <c r="J101" s="15" t="str">
        <f t="shared" si="1"/>
        <v/>
      </c>
    </row>
    <row r="102" spans="10:10" ht="15" x14ac:dyDescent="0.2">
      <c r="J102" s="15" t="str">
        <f t="shared" si="1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72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zoomScaleNormal="100" workbookViewId="0">
      <selection sqref="A1:D1"/>
    </sheetView>
  </sheetViews>
  <sheetFormatPr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9" customFormat="1" ht="17.100000000000001" customHeight="1" x14ac:dyDescent="0.2">
      <c r="A1" s="23" t="s">
        <v>10</v>
      </c>
      <c r="B1" s="23"/>
      <c r="C1" s="23"/>
      <c r="D1" s="23"/>
    </row>
    <row r="2" spans="1:4" s="9" customFormat="1" ht="14.85" customHeight="1" x14ac:dyDescent="0.2">
      <c r="A2" s="10" t="s">
        <v>11</v>
      </c>
      <c r="B2" s="11" t="s">
        <v>12</v>
      </c>
      <c r="C2" s="11" t="s">
        <v>13</v>
      </c>
      <c r="D2" s="11" t="s">
        <v>0</v>
      </c>
    </row>
    <row r="3" spans="1:4" x14ac:dyDescent="0.2">
      <c r="A3" s="12"/>
      <c r="B3" s="13"/>
      <c r="C3" s="13"/>
      <c r="D3" s="13"/>
    </row>
    <row r="4" spans="1:4" x14ac:dyDescent="0.2">
      <c r="A4" s="12"/>
      <c r="B4" s="13"/>
      <c r="C4" s="13"/>
      <c r="D4" s="13"/>
    </row>
    <row r="5" spans="1:4" x14ac:dyDescent="0.2">
      <c r="A5" s="14"/>
    </row>
    <row r="6" spans="1:4" x14ac:dyDescent="0.2">
      <c r="A6" s="14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Thijs Beckers</dc:creator>
  <cp:lastModifiedBy>Thijs Beckers</cp:lastModifiedBy>
  <cp:lastPrinted>2013-12-10T12:35:10Z</cp:lastPrinted>
  <dcterms:created xsi:type="dcterms:W3CDTF">2009-05-15T08:53:47Z</dcterms:created>
  <dcterms:modified xsi:type="dcterms:W3CDTF">2014-03-24T11:05:09Z</dcterms:modified>
</cp:coreProperties>
</file>