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BOM!$A$1:$I$56</definedName>
  </definedNames>
  <calcPr calcId="145621"/>
</workbook>
</file>

<file path=xl/calcChain.xml><?xml version="1.0" encoding="utf-8"?>
<calcChain xmlns="http://schemas.openxmlformats.org/spreadsheetml/2006/main">
  <c r="J38" i="1" l="1"/>
  <c r="J36" i="1" l="1"/>
  <c r="J37" i="1" l="1"/>
  <c r="J35" i="1"/>
  <c r="J34" i="1"/>
  <c r="J30" i="1"/>
  <c r="J23" i="1"/>
  <c r="J22" i="1"/>
  <c r="J21" i="1"/>
  <c r="J19" i="1"/>
  <c r="J17" i="1"/>
  <c r="J16" i="1"/>
  <c r="J15" i="1"/>
  <c r="J14" i="1"/>
  <c r="J13" i="1"/>
  <c r="J12" i="1"/>
  <c r="J11" i="1"/>
  <c r="J10" i="1"/>
  <c r="J9" i="1"/>
  <c r="J8" i="1"/>
  <c r="J4" i="1"/>
  <c r="J5" i="1"/>
  <c r="J6" i="1"/>
  <c r="J7" i="1"/>
  <c r="J18" i="1"/>
  <c r="J20" i="1"/>
  <c r="J24" i="1"/>
  <c r="J25" i="1"/>
  <c r="J26" i="1"/>
  <c r="J27" i="1"/>
  <c r="J28" i="1"/>
  <c r="J29" i="1"/>
  <c r="J31" i="1"/>
  <c r="J32" i="1"/>
  <c r="J33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3" i="1"/>
  <c r="F3" i="1"/>
  <c r="F18" i="1"/>
  <c r="F24" i="1"/>
  <c r="F27" i="1"/>
</calcChain>
</file>

<file path=xl/sharedStrings.xml><?xml version="1.0" encoding="utf-8"?>
<sst xmlns="http://schemas.openxmlformats.org/spreadsheetml/2006/main" count="183" uniqueCount="146">
  <si>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</si>
  <si>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</si>
  <si>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</si>
  <si>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</si>
  <si>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</si>
  <si>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</si>
  <si>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</si>
  <si>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</si>
  <si>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</si>
  <si>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</si>
  <si>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</si>
  <si>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</si>
  <si>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</si>
  <si>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</si>
  <si>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</si>
  <si>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</si>
  <si>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</si>
  <si>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</si>
  <si>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</si>
  <si>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R1,R3,R6,R8,R9,R11,R12,R15,R16,R19,R25</t>
  </si>
  <si>
    <t>res10e</t>
  </si>
  <si>
    <t>1 kΩ, 0W6, 1 %, 350 V</t>
  </si>
  <si>
    <t>Vishay Bccomponents</t>
  </si>
  <si>
    <t>100 kΩ, 0W6, 1 %, 350 V</t>
  </si>
  <si>
    <t>MRS25 1K 1%</t>
  </si>
  <si>
    <t>R2,R14</t>
  </si>
  <si>
    <t>MRS25000C1003FCT00</t>
  </si>
  <si>
    <t>680 kΩ, 0W6, 1%, 350 V</t>
  </si>
  <si>
    <t>MRS25000C6803FCT00</t>
  </si>
  <si>
    <t>R4,R17</t>
  </si>
  <si>
    <t>10 Ω, 0W6, 1 %, 350 V</t>
  </si>
  <si>
    <t>MRS25000C1009FCT00</t>
  </si>
  <si>
    <t>R5,R18</t>
  </si>
  <si>
    <t>47 Ω, 0W6, 1 %, 350 V</t>
  </si>
  <si>
    <t>MRS25000C4709FCT00</t>
  </si>
  <si>
    <t>R7,R13</t>
  </si>
  <si>
    <t>MRS25000C2200FCT00</t>
  </si>
  <si>
    <t>R10</t>
  </si>
  <si>
    <t>220 Ω, 0W6, 1 %, 350 V</t>
  </si>
  <si>
    <t>MRS25000C4702FCT00</t>
  </si>
  <si>
    <t>47 kΩ, 0W6, 1 %, 350 V</t>
  </si>
  <si>
    <t>R20,R21</t>
  </si>
  <si>
    <t>2.7 kΩ, 0W6, 1 %, 350 V</t>
  </si>
  <si>
    <t>MRS25000C2701FCT00</t>
  </si>
  <si>
    <t>R22</t>
  </si>
  <si>
    <t>470 Ω, 0W6, 1 %, 350 V</t>
  </si>
  <si>
    <t>MRS25000C4700FCT00</t>
  </si>
  <si>
    <t>R23</t>
  </si>
  <si>
    <t>10 kΩ, 0W6, 1 %, 350 V</t>
  </si>
  <si>
    <t>MRS25000C1002FCT00</t>
  </si>
  <si>
    <t>R24</t>
  </si>
  <si>
    <t>4.7 kΩ, 0W6, 1 %, 350 V</t>
  </si>
  <si>
    <t>MRS25000C4701FCT00</t>
  </si>
  <si>
    <t>R26</t>
  </si>
  <si>
    <t>8.2 Ω, 0W6, 1 %, 350 V</t>
  </si>
  <si>
    <t>MRS25000C8208FCT00</t>
  </si>
  <si>
    <t>R27,R28</t>
  </si>
  <si>
    <t>10 kΩ, 0W15, 20 %, trimmer, top adjust</t>
  </si>
  <si>
    <t>TE Connectivity/Citec</t>
  </si>
  <si>
    <t>CB10LV103M</t>
  </si>
  <si>
    <t>pote</t>
  </si>
  <si>
    <t>P1</t>
  </si>
  <si>
    <t>1 kΩ, 0W15, 20 %, trimmer, top adjust</t>
  </si>
  <si>
    <t>CB10LV102M</t>
  </si>
  <si>
    <t>P2</t>
  </si>
  <si>
    <t>MKP4F031003C00JSSD</t>
  </si>
  <si>
    <t>Wima</t>
  </si>
  <si>
    <t>mkt7e130385</t>
  </si>
  <si>
    <t>C1,C3,C5</t>
  </si>
  <si>
    <t>100 nF, 250 V, 5 %, MKP, lead spacing 10 mm</t>
  </si>
  <si>
    <t>Epcos</t>
  </si>
  <si>
    <t>B32520C1104K</t>
  </si>
  <si>
    <t>mkt1e</t>
  </si>
  <si>
    <t>C2,C8</t>
  </si>
  <si>
    <t>100 nF, 100 V, 10 %, MKT, lead spacing 7.5 mm</t>
  </si>
  <si>
    <t>MKP1F024703C00KSSD</t>
  </si>
  <si>
    <t>mkt1e_130385</t>
  </si>
  <si>
    <t>C4</t>
  </si>
  <si>
    <t>Vishay BCcomponents</t>
  </si>
  <si>
    <t>MAL203859109E3</t>
  </si>
  <si>
    <t>elco2er</t>
  </si>
  <si>
    <t>C6</t>
  </si>
  <si>
    <t>10 µF, 100 V, 20 %, lead spacing 2.5 mm, diam. 6.3 mm</t>
  </si>
  <si>
    <t>10 µF, 250 V, 20 %, lead spacing 5 mm, diam. 10 mm</t>
  </si>
  <si>
    <t>Panasonic</t>
  </si>
  <si>
    <t>ECA2EM100</t>
  </si>
  <si>
    <t>elco4er</t>
  </si>
  <si>
    <t>C7</t>
  </si>
  <si>
    <t>Transformer</t>
  </si>
  <si>
    <t>Block</t>
  </si>
  <si>
    <t>FL14/6</t>
  </si>
  <si>
    <t>BLOCK_FL14/xx</t>
  </si>
  <si>
    <t>TR1</t>
  </si>
  <si>
    <t>Conrad</t>
  </si>
  <si>
    <t>710377 - 89</t>
  </si>
  <si>
    <t>515701 - 89</t>
  </si>
  <si>
    <t>LTEI19/KD-0703</t>
  </si>
  <si>
    <t>unknown</t>
  </si>
  <si>
    <t>TR2</t>
  </si>
  <si>
    <t>LTEI19/KD-0703, Audio transformer 1:5</t>
  </si>
  <si>
    <t>PCL86</t>
  </si>
  <si>
    <t>NOVAL</t>
  </si>
  <si>
    <t>V1,V2</t>
  </si>
  <si>
    <t>1N4007</t>
  </si>
  <si>
    <t>Multicomp</t>
  </si>
  <si>
    <t>1N4007G</t>
  </si>
  <si>
    <t>diod2e</t>
  </si>
  <si>
    <t>D1</t>
  </si>
  <si>
    <t>LM337</t>
  </si>
  <si>
    <t>ON Semiconductor</t>
  </si>
  <si>
    <t>LM337TG</t>
  </si>
  <si>
    <t>to220e1</t>
  </si>
  <si>
    <t>IC1</t>
  </si>
  <si>
    <t>130632 - 89</t>
  </si>
  <si>
    <t>2-way pinheader SIL, 2.54 mm spacing</t>
  </si>
  <si>
    <t>Fischer</t>
  </si>
  <si>
    <t>SL1.025.36Z</t>
  </si>
  <si>
    <t>sil2e</t>
  </si>
  <si>
    <t>K3</t>
  </si>
  <si>
    <t>K1,K5,JP2,JP3</t>
  </si>
  <si>
    <t>PCB terminal block, 2way, pitch 5 mm</t>
  </si>
  <si>
    <t>Camden Electronics</t>
  </si>
  <si>
    <t>CTB1202/2</t>
  </si>
  <si>
    <t>2-connect-s</t>
  </si>
  <si>
    <t>K2,K4</t>
  </si>
  <si>
    <t>PCB terminal block, 2way, pitch 7.5 mm</t>
  </si>
  <si>
    <t>CTB0110/2</t>
  </si>
  <si>
    <t>2-connect-l</t>
  </si>
  <si>
    <t>Semiconductor/Valve</t>
  </si>
  <si>
    <t>4-way pinheader SIL, 2.54 mm spacing</t>
  </si>
  <si>
    <t>sil4e</t>
  </si>
  <si>
    <t>JP1</t>
  </si>
  <si>
    <t>Socket, noval, keramic, PCB</t>
  </si>
  <si>
    <t>PCB 130385-1 v1.0</t>
  </si>
  <si>
    <t>120529 - 89</t>
  </si>
  <si>
    <t>FL 14/6 (2x115V prim./2x6V sec.)</t>
  </si>
  <si>
    <t>BOM::130385-1::Eenvoudige buizenversterker::v1.0</t>
  </si>
  <si>
    <t>47 nF, 250 V, 10 %, MKP, lead spacing 5/7.5/10 mm</t>
  </si>
  <si>
    <t>jumper 2.54 mm</t>
  </si>
  <si>
    <t>Fischer Elektronik</t>
  </si>
  <si>
    <t>CAB 4 GS</t>
  </si>
  <si>
    <t>none</t>
  </si>
  <si>
    <t>JP1-JP3</t>
  </si>
  <si>
    <t>Heatsink for IC1 30 K/W (Fischer Elektronik SK 12 SA 32)</t>
  </si>
  <si>
    <t>SK 12/25 SA 32</t>
  </si>
  <si>
    <t>186153 - 89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</si>
</sst>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topLeftCell="A4" workbookViewId="0">
      <selection activeCell="J39" sqref="J39"/>
    </sheetView>
  </sheetViews>
  <sheetFormatPr defaultColWidth="11.5703125" defaultRowHeight="12.75" x14ac:dyDescent="0.2"/>
  <cols>
    <col min="1" max="1" width="49.4257812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38.855468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58.140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2" t="s">
        <v>136</v>
      </c>
      <c r="B1" s="22"/>
      <c r="C1" s="22"/>
      <c r="D1" s="22"/>
      <c r="E1" s="22"/>
      <c r="F1" s="22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93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SUM(F4:F7)</f>
        <v>17</v>
      </c>
      <c r="J3" s="18" t="str">
        <f>CONCATENATE(E3,IF(ISBLANK(E3),""," = "),A3)</f>
        <v>Resistor</v>
      </c>
    </row>
    <row r="4" spans="1:11" ht="15" x14ac:dyDescent="0.2">
      <c r="A4" s="1" t="s">
        <v>21</v>
      </c>
      <c r="B4" s="1" t="s">
        <v>22</v>
      </c>
      <c r="C4" t="s">
        <v>24</v>
      </c>
      <c r="D4" s="1" t="s">
        <v>20</v>
      </c>
      <c r="E4" s="1" t="s">
        <v>19</v>
      </c>
      <c r="F4" s="2">
        <v>11</v>
      </c>
      <c r="G4">
        <v>9465170</v>
      </c>
      <c r="J4" s="15" t="str">
        <f t="shared" ref="J4:J86" si="0">CONCATENATE(E4,IF(ISBLANK(E4),""," = "),A4)</f>
        <v>R1,R3,R6,R8,R9,R11,R12,R15,R16,R19,R25 = 1 kΩ, 0W6, 1 %, 350 V</v>
      </c>
    </row>
    <row r="5" spans="1:11" ht="15" x14ac:dyDescent="0.2">
      <c r="A5" s="1" t="s">
        <v>23</v>
      </c>
      <c r="B5" s="1" t="s">
        <v>22</v>
      </c>
      <c r="C5" t="s">
        <v>26</v>
      </c>
      <c r="D5" s="1" t="s">
        <v>20</v>
      </c>
      <c r="E5" s="1" t="s">
        <v>25</v>
      </c>
      <c r="F5" s="2">
        <v>2</v>
      </c>
      <c r="G5">
        <v>9463895</v>
      </c>
      <c r="J5" s="15" t="str">
        <f t="shared" si="0"/>
        <v>R2,R14 = 100 kΩ, 0W6, 1 %, 350 V</v>
      </c>
    </row>
    <row r="6" spans="1:11" ht="15" x14ac:dyDescent="0.2">
      <c r="A6" s="1" t="s">
        <v>27</v>
      </c>
      <c r="B6" s="1" t="s">
        <v>22</v>
      </c>
      <c r="C6" t="s">
        <v>28</v>
      </c>
      <c r="D6" s="1" t="s">
        <v>20</v>
      </c>
      <c r="E6" s="1" t="s">
        <v>29</v>
      </c>
      <c r="F6" s="2">
        <v>2</v>
      </c>
      <c r="G6">
        <v>9469621</v>
      </c>
      <c r="J6" s="15" t="str">
        <f t="shared" si="0"/>
        <v>R4,R17 = 680 kΩ, 0W6, 1%, 350 V</v>
      </c>
    </row>
    <row r="7" spans="1:11" ht="15" x14ac:dyDescent="0.2">
      <c r="A7" s="1" t="s">
        <v>30</v>
      </c>
      <c r="B7" s="1" t="s">
        <v>22</v>
      </c>
      <c r="C7" t="s">
        <v>31</v>
      </c>
      <c r="D7" s="1" t="s">
        <v>20</v>
      </c>
      <c r="E7" s="1" t="s">
        <v>32</v>
      </c>
      <c r="F7" s="2">
        <v>2</v>
      </c>
      <c r="G7">
        <v>9464026</v>
      </c>
      <c r="J7" s="15" t="str">
        <f t="shared" si="0"/>
        <v>R5,R18 = 10 Ω, 0W6, 1 %, 350 V</v>
      </c>
    </row>
    <row r="8" spans="1:11" ht="15" x14ac:dyDescent="0.2">
      <c r="A8" s="1" t="s">
        <v>33</v>
      </c>
      <c r="B8" s="1" t="s">
        <v>22</v>
      </c>
      <c r="C8" t="s">
        <v>34</v>
      </c>
      <c r="D8" s="1" t="s">
        <v>20</v>
      </c>
      <c r="E8" s="1" t="s">
        <v>35</v>
      </c>
      <c r="F8" s="2">
        <v>2</v>
      </c>
      <c r="G8">
        <v>9468510</v>
      </c>
      <c r="J8" s="15" t="str">
        <f t="shared" ref="J8:J17" si="1">CONCATENATE(E8,IF(ISBLANK(E8),""," = "),A8)</f>
        <v>R7,R13 = 47 Ω, 0W6, 1 %, 350 V</v>
      </c>
    </row>
    <row r="9" spans="1:11" ht="15" x14ac:dyDescent="0.2">
      <c r="A9" s="1" t="s">
        <v>38</v>
      </c>
      <c r="B9" s="1" t="s">
        <v>22</v>
      </c>
      <c r="C9" t="s">
        <v>36</v>
      </c>
      <c r="D9" s="1" t="s">
        <v>20</v>
      </c>
      <c r="E9" s="1" t="s">
        <v>37</v>
      </c>
      <c r="F9" s="2">
        <v>1</v>
      </c>
      <c r="G9">
        <v>9466045</v>
      </c>
      <c r="J9" s="15" t="str">
        <f t="shared" si="1"/>
        <v>R10 = 220 Ω, 0W6, 1 %, 350 V</v>
      </c>
    </row>
    <row r="10" spans="1:11" ht="15" x14ac:dyDescent="0.2">
      <c r="A10" s="1" t="s">
        <v>40</v>
      </c>
      <c r="B10" s="1" t="s">
        <v>22</v>
      </c>
      <c r="C10" t="s">
        <v>39</v>
      </c>
      <c r="D10" s="1" t="s">
        <v>20</v>
      </c>
      <c r="E10" s="1" t="s">
        <v>41</v>
      </c>
      <c r="F10" s="2">
        <v>2</v>
      </c>
      <c r="G10">
        <v>9468498</v>
      </c>
      <c r="J10" s="15" t="str">
        <f t="shared" si="1"/>
        <v>R20,R21 = 47 kΩ, 0W6, 1 %, 350 V</v>
      </c>
    </row>
    <row r="11" spans="1:11" ht="15" x14ac:dyDescent="0.2">
      <c r="A11" s="1" t="s">
        <v>42</v>
      </c>
      <c r="B11" s="1" t="s">
        <v>22</v>
      </c>
      <c r="C11" t="s">
        <v>43</v>
      </c>
      <c r="D11" s="1" t="s">
        <v>20</v>
      </c>
      <c r="E11" s="1" t="s">
        <v>44</v>
      </c>
      <c r="F11" s="2">
        <v>1</v>
      </c>
      <c r="G11">
        <v>9466827</v>
      </c>
      <c r="J11" s="15" t="str">
        <f t="shared" si="1"/>
        <v>R22 = 2.7 kΩ, 0W6, 1 %, 350 V</v>
      </c>
    </row>
    <row r="12" spans="1:11" ht="15" x14ac:dyDescent="0.2">
      <c r="A12" s="1" t="s">
        <v>45</v>
      </c>
      <c r="B12" s="1" t="s">
        <v>22</v>
      </c>
      <c r="C12" t="s">
        <v>46</v>
      </c>
      <c r="D12" s="1" t="s">
        <v>20</v>
      </c>
      <c r="E12" s="1" t="s">
        <v>47</v>
      </c>
      <c r="F12" s="2">
        <v>1</v>
      </c>
      <c r="G12">
        <v>9468463</v>
      </c>
      <c r="J12" s="15" t="str">
        <f t="shared" si="1"/>
        <v>R23 = 470 Ω, 0W6, 1 %, 350 V</v>
      </c>
    </row>
    <row r="13" spans="1:11" ht="15" x14ac:dyDescent="0.2">
      <c r="A13" s="1" t="s">
        <v>48</v>
      </c>
      <c r="B13" s="1" t="s">
        <v>22</v>
      </c>
      <c r="C13" t="s">
        <v>49</v>
      </c>
      <c r="D13" s="1" t="s">
        <v>20</v>
      </c>
      <c r="E13" s="1" t="s">
        <v>50</v>
      </c>
      <c r="F13" s="2">
        <v>1</v>
      </c>
      <c r="G13">
        <v>9463976</v>
      </c>
      <c r="J13" s="15" t="str">
        <f t="shared" si="1"/>
        <v>R24 = 10 kΩ, 0W6, 1 %, 350 V</v>
      </c>
    </row>
    <row r="14" spans="1:11" ht="15" x14ac:dyDescent="0.2">
      <c r="A14" s="1" t="s">
        <v>51</v>
      </c>
      <c r="B14" s="1" t="s">
        <v>22</v>
      </c>
      <c r="C14" t="s">
        <v>52</v>
      </c>
      <c r="D14" s="1" t="s">
        <v>20</v>
      </c>
      <c r="E14" s="1" t="s">
        <v>53</v>
      </c>
      <c r="F14" s="2">
        <v>1</v>
      </c>
      <c r="G14">
        <v>9468692</v>
      </c>
      <c r="J14" s="15" t="str">
        <f t="shared" si="1"/>
        <v>R26 = 4.7 kΩ, 0W6, 1 %, 350 V</v>
      </c>
    </row>
    <row r="15" spans="1:11" ht="15" x14ac:dyDescent="0.2">
      <c r="A15" s="1" t="s">
        <v>54</v>
      </c>
      <c r="B15" s="1" t="s">
        <v>22</v>
      </c>
      <c r="C15" t="s">
        <v>55</v>
      </c>
      <c r="D15" s="1" t="s">
        <v>20</v>
      </c>
      <c r="E15" s="1" t="s">
        <v>56</v>
      </c>
      <c r="F15" s="2">
        <v>2</v>
      </c>
      <c r="G15">
        <v>9470506</v>
      </c>
      <c r="J15" s="15" t="str">
        <f t="shared" si="1"/>
        <v>R27,R28 = 8.2 Ω, 0W6, 1 %, 350 V</v>
      </c>
    </row>
    <row r="16" spans="1:11" ht="15" x14ac:dyDescent="0.2">
      <c r="A16" s="1" t="s">
        <v>57</v>
      </c>
      <c r="B16" s="1" t="s">
        <v>58</v>
      </c>
      <c r="C16" t="s">
        <v>59</v>
      </c>
      <c r="D16" s="1" t="s">
        <v>60</v>
      </c>
      <c r="E16" s="1" t="s">
        <v>61</v>
      </c>
      <c r="F16" s="2">
        <v>1</v>
      </c>
      <c r="G16">
        <v>1227539</v>
      </c>
      <c r="J16" s="15" t="str">
        <f t="shared" si="1"/>
        <v>P1 = 10 kΩ, 0W15, 20 %, trimmer, top adjust</v>
      </c>
    </row>
    <row r="17" spans="1:10" ht="15" x14ac:dyDescent="0.2">
      <c r="A17" s="1" t="s">
        <v>62</v>
      </c>
      <c r="B17" s="1" t="s">
        <v>58</v>
      </c>
      <c r="C17" t="s">
        <v>63</v>
      </c>
      <c r="D17" s="1" t="s">
        <v>60</v>
      </c>
      <c r="E17" s="1" t="s">
        <v>64</v>
      </c>
      <c r="F17" s="2">
        <v>1</v>
      </c>
      <c r="G17">
        <v>1227536</v>
      </c>
      <c r="J17" s="15" t="str">
        <f t="shared" si="1"/>
        <v>P2 = 1 kΩ, 0W15, 20 %, trimmer, top adjust</v>
      </c>
    </row>
    <row r="18" spans="1:10" s="17" customFormat="1" ht="15" x14ac:dyDescent="0.2">
      <c r="A18" s="16" t="s">
        <v>7</v>
      </c>
      <c r="B18" s="16"/>
      <c r="C18" s="16"/>
      <c r="D18" s="16"/>
      <c r="E18" s="16"/>
      <c r="F18" s="17">
        <f>SUM(F19:F20)</f>
        <v>5</v>
      </c>
      <c r="J18" s="18" t="str">
        <f t="shared" si="0"/>
        <v>Capacitor</v>
      </c>
    </row>
    <row r="19" spans="1:10" ht="15" x14ac:dyDescent="0.2">
      <c r="A19" s="1" t="s">
        <v>69</v>
      </c>
      <c r="B19" t="s">
        <v>66</v>
      </c>
      <c r="C19" t="s">
        <v>65</v>
      </c>
      <c r="D19" s="1" t="s">
        <v>67</v>
      </c>
      <c r="E19" s="1" t="s">
        <v>68</v>
      </c>
      <c r="F19" s="2">
        <v>3</v>
      </c>
      <c r="G19">
        <v>1890277</v>
      </c>
      <c r="J19" s="15" t="str">
        <f>CONCATENATE(E19,IF(ISBLANK(E19),""," = "),A19)</f>
        <v>C1,C3,C5 = 100 nF, 250 V, 5 %, MKP, lead spacing 10 mm</v>
      </c>
    </row>
    <row r="20" spans="1:10" ht="15" x14ac:dyDescent="0.2">
      <c r="A20" s="1" t="s">
        <v>74</v>
      </c>
      <c r="B20" s="1" t="s">
        <v>70</v>
      </c>
      <c r="C20" t="s">
        <v>71</v>
      </c>
      <c r="D20" s="1" t="s">
        <v>72</v>
      </c>
      <c r="E20" s="1" t="s">
        <v>73</v>
      </c>
      <c r="F20" s="2">
        <v>2</v>
      </c>
      <c r="G20">
        <v>1200728</v>
      </c>
      <c r="J20" s="15" t="str">
        <f t="shared" si="0"/>
        <v>C2,C8 = 100 nF, 100 V, 10 %, MKT, lead spacing 7.5 mm</v>
      </c>
    </row>
    <row r="21" spans="1:10" ht="15" x14ac:dyDescent="0.2">
      <c r="A21" s="1" t="s">
        <v>137</v>
      </c>
      <c r="B21" s="1" t="s">
        <v>66</v>
      </c>
      <c r="C21" t="s">
        <v>75</v>
      </c>
      <c r="D21" s="1" t="s">
        <v>76</v>
      </c>
      <c r="E21" s="1" t="s">
        <v>77</v>
      </c>
      <c r="F21" s="2">
        <v>1</v>
      </c>
      <c r="G21">
        <v>1890233</v>
      </c>
      <c r="J21" s="15" t="str">
        <f>CONCATENATE(E21,IF(ISBLANK(E21),""," = "),A21)</f>
        <v>C4 = 47 nF, 250 V, 10 %, MKP, lead spacing 5/7.5/10 mm</v>
      </c>
    </row>
    <row r="22" spans="1:10" ht="15" x14ac:dyDescent="0.2">
      <c r="A22" s="1" t="s">
        <v>82</v>
      </c>
      <c r="B22" s="1" t="s">
        <v>78</v>
      </c>
      <c r="C22" t="s">
        <v>79</v>
      </c>
      <c r="D22" s="1" t="s">
        <v>80</v>
      </c>
      <c r="E22" s="1" t="s">
        <v>81</v>
      </c>
      <c r="F22" s="2">
        <v>1</v>
      </c>
      <c r="G22">
        <v>1834184</v>
      </c>
      <c r="J22" s="15" t="str">
        <f>CONCATENATE(E22,IF(ISBLANK(E22),""," = "),A22)</f>
        <v>C6 = 10 µF, 100 V, 20 %, lead spacing 2.5 mm, diam. 6.3 mm</v>
      </c>
    </row>
    <row r="23" spans="1:10" ht="15" x14ac:dyDescent="0.2">
      <c r="A23" s="1" t="s">
        <v>83</v>
      </c>
      <c r="B23" s="1" t="s">
        <v>84</v>
      </c>
      <c r="C23" t="s">
        <v>85</v>
      </c>
      <c r="D23" s="1" t="s">
        <v>86</v>
      </c>
      <c r="E23" s="1" t="s">
        <v>87</v>
      </c>
      <c r="F23" s="2">
        <v>1</v>
      </c>
      <c r="G23">
        <v>9694013</v>
      </c>
      <c r="J23" s="15" t="str">
        <f>CONCATENATE(E23,IF(ISBLANK(E23),""," = "),A23)</f>
        <v>C7 = 10 µF, 250 V, 20 %, lead spacing 5 mm, diam. 10 mm</v>
      </c>
    </row>
    <row r="24" spans="1:10" s="6" customFormat="1" ht="15" x14ac:dyDescent="0.2">
      <c r="A24" s="5" t="s">
        <v>88</v>
      </c>
      <c r="B24" s="5"/>
      <c r="C24" s="5"/>
      <c r="D24" s="5"/>
      <c r="E24" s="5"/>
      <c r="F24" s="6">
        <f>SUM(F25:F26)</f>
        <v>2</v>
      </c>
      <c r="J24" s="18" t="str">
        <f t="shared" si="0"/>
        <v>Transformer</v>
      </c>
    </row>
    <row r="25" spans="1:10" ht="15" x14ac:dyDescent="0.2">
      <c r="A25" s="1" t="s">
        <v>135</v>
      </c>
      <c r="B25" s="1" t="s">
        <v>89</v>
      </c>
      <c r="C25" t="s">
        <v>90</v>
      </c>
      <c r="D25" s="1" t="s">
        <v>91</v>
      </c>
      <c r="E25" s="1" t="s">
        <v>92</v>
      </c>
      <c r="F25" s="2">
        <v>1</v>
      </c>
      <c r="G25">
        <v>1131500</v>
      </c>
      <c r="H25" s="1" t="s">
        <v>94</v>
      </c>
      <c r="J25" s="15" t="str">
        <f t="shared" si="0"/>
        <v>TR1 = FL 14/6 (2x115V prim./2x6V sec.)</v>
      </c>
    </row>
    <row r="26" spans="1:10" ht="15" x14ac:dyDescent="0.2">
      <c r="A26" s="1" t="s">
        <v>99</v>
      </c>
      <c r="B26" s="1" t="s">
        <v>97</v>
      </c>
      <c r="C26" s="1" t="s">
        <v>96</v>
      </c>
      <c r="D26" s="1" t="s">
        <v>96</v>
      </c>
      <c r="E26" s="1" t="s">
        <v>98</v>
      </c>
      <c r="F26" s="2">
        <v>1</v>
      </c>
      <c r="H26" s="2" t="s">
        <v>95</v>
      </c>
      <c r="J26" s="15" t="str">
        <f t="shared" si="0"/>
        <v>TR2 = LTEI19/KD-0703, Audio transformer 1:5</v>
      </c>
    </row>
    <row r="27" spans="1:10" s="6" customFormat="1" ht="15" x14ac:dyDescent="0.2">
      <c r="A27" s="5" t="s">
        <v>128</v>
      </c>
      <c r="B27" s="5"/>
      <c r="C27" s="5"/>
      <c r="D27" s="5"/>
      <c r="E27" s="5"/>
      <c r="F27" s="6">
        <f>SUM(F28:F29)</f>
        <v>3</v>
      </c>
      <c r="J27" s="18" t="str">
        <f t="shared" si="0"/>
        <v>Semiconductor/Valve</v>
      </c>
    </row>
    <row r="28" spans="1:10" ht="15" x14ac:dyDescent="0.2">
      <c r="A28" s="1" t="s">
        <v>100</v>
      </c>
      <c r="B28" s="1" t="s">
        <v>97</v>
      </c>
      <c r="C28" t="s">
        <v>100</v>
      </c>
      <c r="D28" s="1" t="s">
        <v>101</v>
      </c>
      <c r="E28" s="1" t="s">
        <v>102</v>
      </c>
      <c r="F28" s="2">
        <v>2</v>
      </c>
      <c r="G28"/>
      <c r="H28" s="2" t="s">
        <v>113</v>
      </c>
      <c r="J28" s="15" t="str">
        <f t="shared" si="0"/>
        <v>V1,V2 = PCL86</v>
      </c>
    </row>
    <row r="29" spans="1:10" ht="15" x14ac:dyDescent="0.2">
      <c r="A29" s="1" t="s">
        <v>103</v>
      </c>
      <c r="B29" s="1" t="s">
        <v>104</v>
      </c>
      <c r="C29" s="1" t="s">
        <v>105</v>
      </c>
      <c r="D29" s="1" t="s">
        <v>106</v>
      </c>
      <c r="E29" s="1" t="s">
        <v>107</v>
      </c>
      <c r="F29" s="2">
        <v>1</v>
      </c>
      <c r="G29">
        <v>1324152</v>
      </c>
      <c r="J29" s="15" t="str">
        <f t="shared" si="0"/>
        <v>D1 = 1N4007</v>
      </c>
    </row>
    <row r="30" spans="1:10" ht="15" x14ac:dyDescent="0.2">
      <c r="A30" s="1" t="s">
        <v>108</v>
      </c>
      <c r="B30" s="1" t="s">
        <v>109</v>
      </c>
      <c r="C30" s="1" t="s">
        <v>110</v>
      </c>
      <c r="D30" s="1" t="s">
        <v>111</v>
      </c>
      <c r="E30" s="1" t="s">
        <v>112</v>
      </c>
      <c r="F30" s="2">
        <v>1</v>
      </c>
      <c r="G30" s="2">
        <v>1652327</v>
      </c>
      <c r="J30" s="15" t="str">
        <f>CONCATENATE(E30,IF(ISBLANK(E30),""," = "),A30)</f>
        <v>IC1 = LM337</v>
      </c>
    </row>
    <row r="31" spans="1:10" s="6" customFormat="1" ht="15" x14ac:dyDescent="0.2">
      <c r="A31" s="5" t="s">
        <v>8</v>
      </c>
      <c r="B31" s="5"/>
      <c r="C31" s="5"/>
      <c r="D31" s="5"/>
      <c r="E31" s="5"/>
      <c r="J31" s="18" t="str">
        <f t="shared" si="0"/>
        <v>Other</v>
      </c>
    </row>
    <row r="32" spans="1:10" ht="15" x14ac:dyDescent="0.2">
      <c r="A32" s="1" t="s">
        <v>114</v>
      </c>
      <c r="B32" s="1" t="s">
        <v>115</v>
      </c>
      <c r="C32" t="s">
        <v>116</v>
      </c>
      <c r="D32" s="1" t="s">
        <v>117</v>
      </c>
      <c r="E32" s="1" t="s">
        <v>119</v>
      </c>
      <c r="F32" s="2">
        <v>4</v>
      </c>
      <c r="G32">
        <v>9729038</v>
      </c>
      <c r="J32" s="15" t="str">
        <f t="shared" si="0"/>
        <v>K1,K5,JP2,JP3 = 2-way pinheader SIL, 2.54 mm spacing</v>
      </c>
    </row>
    <row r="33" spans="1:10" ht="15" x14ac:dyDescent="0.2">
      <c r="A33" s="21" t="s">
        <v>120</v>
      </c>
      <c r="B33" s="21" t="s">
        <v>121</v>
      </c>
      <c r="C33" t="s">
        <v>122</v>
      </c>
      <c r="D33" s="21" t="s">
        <v>123</v>
      </c>
      <c r="E33" s="21" t="s">
        <v>124</v>
      </c>
      <c r="F33" s="2">
        <v>2</v>
      </c>
      <c r="G33">
        <v>1716993</v>
      </c>
      <c r="J33" s="15" t="str">
        <f t="shared" si="0"/>
        <v>K2,K4 = PCB terminal block, 2way, pitch 5 mm</v>
      </c>
    </row>
    <row r="34" spans="1:10" ht="15" x14ac:dyDescent="0.2">
      <c r="A34" s="1" t="s">
        <v>125</v>
      </c>
      <c r="B34" s="1" t="s">
        <v>121</v>
      </c>
      <c r="C34" s="1" t="s">
        <v>126</v>
      </c>
      <c r="D34" s="1" t="s">
        <v>127</v>
      </c>
      <c r="E34" s="1" t="s">
        <v>118</v>
      </c>
      <c r="F34" s="2">
        <v>1</v>
      </c>
      <c r="G34">
        <v>3882573</v>
      </c>
      <c r="J34" s="15" t="str">
        <f>CONCATENATE(E34,IF(ISBLANK(E34),""," = "),A34)</f>
        <v>K3 = PCB terminal block, 2way, pitch 7.5 mm</v>
      </c>
    </row>
    <row r="35" spans="1:10" ht="15" x14ac:dyDescent="0.2">
      <c r="A35" s="1" t="s">
        <v>129</v>
      </c>
      <c r="B35" s="1" t="s">
        <v>115</v>
      </c>
      <c r="C35" t="s">
        <v>116</v>
      </c>
      <c r="D35" s="1" t="s">
        <v>130</v>
      </c>
      <c r="E35" s="1" t="s">
        <v>131</v>
      </c>
      <c r="F35" s="2">
        <v>1</v>
      </c>
      <c r="G35">
        <v>9729038</v>
      </c>
      <c r="J35" s="15" t="str">
        <f>CONCATENATE(E35,IF(ISBLANK(E35),""," = "),A35)</f>
        <v>JP1 = 4-way pinheader SIL, 2.54 mm spacing</v>
      </c>
    </row>
    <row r="36" spans="1:10" ht="15" x14ac:dyDescent="0.2">
      <c r="A36" s="1" t="s">
        <v>138</v>
      </c>
      <c r="B36" s="1" t="s">
        <v>139</v>
      </c>
      <c r="C36" t="s">
        <v>140</v>
      </c>
      <c r="D36" s="1" t="s">
        <v>141</v>
      </c>
      <c r="E36" s="1" t="s">
        <v>142</v>
      </c>
      <c r="F36" s="2">
        <v>3</v>
      </c>
      <c r="G36">
        <v>9728970</v>
      </c>
      <c r="J36" s="15" t="str">
        <f>CONCATENATE(E36,IF(ISBLANK(E36),""," = "),A36)</f>
        <v>JP1-JP3 = jumper 2.54 mm</v>
      </c>
    </row>
    <row r="37" spans="1:10" ht="15" x14ac:dyDescent="0.2">
      <c r="A37" s="1" t="s">
        <v>132</v>
      </c>
      <c r="B37" s="1" t="s">
        <v>97</v>
      </c>
      <c r="C37" s="1" t="s">
        <v>97</v>
      </c>
      <c r="D37" s="1" t="s">
        <v>101</v>
      </c>
      <c r="E37" s="1" t="s">
        <v>102</v>
      </c>
      <c r="F37" s="2">
        <v>2</v>
      </c>
      <c r="G37"/>
      <c r="H37" s="2" t="s">
        <v>134</v>
      </c>
      <c r="J37" s="15" t="str">
        <f>CONCATENATE(E37,IF(ISBLANK(E37),""," = "),A37)</f>
        <v>V1,V2 = Socket, noval, keramic, PCB</v>
      </c>
    </row>
    <row r="38" spans="1:10" ht="15" x14ac:dyDescent="0.2">
      <c r="A38" s="1" t="s">
        <v>143</v>
      </c>
      <c r="B38" s="1" t="s">
        <v>115</v>
      </c>
      <c r="C38" t="s">
        <v>144</v>
      </c>
      <c r="F38" s="2">
        <v>1</v>
      </c>
      <c r="G38"/>
      <c r="H38" s="2" t="s">
        <v>145</v>
      </c>
      <c r="J38" s="15" t="str">
        <f>CONCATENATE(E38,IF(ISBLANK(E38),""," = "),A38)</f>
        <v>Heatsink for IC1 30 K/W (Fischer Elektronik SK 12 SA 32)</v>
      </c>
    </row>
    <row r="39" spans="1:10" s="6" customFormat="1" ht="15" x14ac:dyDescent="0.2">
      <c r="A39" s="5" t="s">
        <v>9</v>
      </c>
      <c r="B39" s="5"/>
      <c r="C39" s="5"/>
      <c r="D39" s="5"/>
      <c r="E39" s="5"/>
      <c r="J39" s="18" t="str">
        <f t="shared" si="0"/>
        <v>Misc.</v>
      </c>
    </row>
    <row r="40" spans="1:10" s="8" customFormat="1" ht="15" x14ac:dyDescent="0.2">
      <c r="A40" s="7" t="s">
        <v>133</v>
      </c>
      <c r="B40" s="7"/>
      <c r="C40" s="7"/>
      <c r="D40" s="7"/>
      <c r="E40" s="7"/>
      <c r="J40" s="15" t="str">
        <f t="shared" si="0"/>
        <v>PCB 130385-1 v1.0</v>
      </c>
    </row>
    <row r="41" spans="1:10" ht="15" x14ac:dyDescent="0.2">
      <c r="J41" s="15" t="str">
        <f t="shared" si="0"/>
        <v/>
      </c>
    </row>
    <row r="42" spans="1:10" ht="15" x14ac:dyDescent="0.2">
      <c r="G42" s="8"/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A51"/>
      <c r="J51" s="15" t="str">
        <f t="shared" si="0"/>
        <v/>
      </c>
    </row>
    <row r="52" spans="1:10" ht="15" x14ac:dyDescent="0.2">
      <c r="A52"/>
      <c r="J52" s="15" t="str">
        <f t="shared" si="0"/>
        <v/>
      </c>
    </row>
    <row r="53" spans="1:10" ht="15" x14ac:dyDescent="0.2">
      <c r="A53"/>
      <c r="J53" s="15" t="str">
        <f t="shared" si="0"/>
        <v/>
      </c>
    </row>
    <row r="54" spans="1:10" ht="15" x14ac:dyDescent="0.2">
      <c r="A54"/>
      <c r="J54" s="15" t="str">
        <f t="shared" si="0"/>
        <v/>
      </c>
    </row>
    <row r="55" spans="1:10" ht="15" x14ac:dyDescent="0.2">
      <c r="A55"/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J57" s="15" t="str">
        <f t="shared" si="0"/>
        <v/>
      </c>
    </row>
    <row r="58" spans="1:10" ht="15" x14ac:dyDescent="0.2">
      <c r="J58" s="15" t="str">
        <f t="shared" si="0"/>
        <v/>
      </c>
    </row>
    <row r="59" spans="1:10" ht="15" x14ac:dyDescent="0.2">
      <c r="A59"/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si="0"/>
        <v/>
      </c>
    </row>
    <row r="80" spans="10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ref="J87:J119" si="2">CONCATENATE(E87,IF(ISBLANK(E87),""," = "),A87)</f>
        <v/>
      </c>
    </row>
    <row r="88" spans="10:10" ht="15" x14ac:dyDescent="0.2">
      <c r="J88" s="15" t="str">
        <f t="shared" si="2"/>
        <v/>
      </c>
    </row>
    <row r="89" spans="10:10" ht="15" x14ac:dyDescent="0.2">
      <c r="J89" s="15" t="str">
        <f t="shared" si="2"/>
        <v/>
      </c>
    </row>
    <row r="90" spans="10:10" ht="15" x14ac:dyDescent="0.2">
      <c r="J90" s="15" t="str">
        <f t="shared" si="2"/>
        <v/>
      </c>
    </row>
    <row r="91" spans="10:10" ht="15" x14ac:dyDescent="0.2">
      <c r="J91" s="15" t="str">
        <f t="shared" si="2"/>
        <v/>
      </c>
    </row>
    <row r="92" spans="10:10" ht="15" x14ac:dyDescent="0.2">
      <c r="J92" s="15" t="str">
        <f t="shared" si="2"/>
        <v/>
      </c>
    </row>
    <row r="93" spans="10:10" ht="15" x14ac:dyDescent="0.2">
      <c r="J93" s="15" t="str">
        <f t="shared" si="2"/>
        <v/>
      </c>
    </row>
    <row r="94" spans="10:10" ht="15" x14ac:dyDescent="0.2">
      <c r="J94" s="15" t="str">
        <f t="shared" si="2"/>
        <v/>
      </c>
    </row>
    <row r="95" spans="10:10" ht="15" x14ac:dyDescent="0.2">
      <c r="J95" s="15" t="str">
        <f t="shared" si="2"/>
        <v/>
      </c>
    </row>
    <row r="96" spans="10:10" ht="15" x14ac:dyDescent="0.2">
      <c r="J96" s="15" t="str">
        <f t="shared" si="2"/>
        <v/>
      </c>
    </row>
    <row r="97" spans="10:10" ht="15" x14ac:dyDescent="0.2">
      <c r="J97" s="15" t="str">
        <f t="shared" si="2"/>
        <v/>
      </c>
    </row>
    <row r="98" spans="10:10" ht="15" x14ac:dyDescent="0.2">
      <c r="J98" s="15" t="str">
        <f t="shared" si="2"/>
        <v/>
      </c>
    </row>
    <row r="99" spans="10:10" ht="15" x14ac:dyDescent="0.2">
      <c r="J99" s="15" t="str">
        <f t="shared" si="2"/>
        <v/>
      </c>
    </row>
    <row r="100" spans="10:10" ht="15" x14ac:dyDescent="0.2">
      <c r="J100" s="15" t="str">
        <f t="shared" si="2"/>
        <v/>
      </c>
    </row>
    <row r="101" spans="10:10" ht="15" x14ac:dyDescent="0.2">
      <c r="J101" s="15" t="str">
        <f t="shared" si="2"/>
        <v/>
      </c>
    </row>
    <row r="102" spans="10:10" ht="15" x14ac:dyDescent="0.2">
      <c r="J102" s="15" t="str">
        <f t="shared" si="2"/>
        <v/>
      </c>
    </row>
    <row r="103" spans="10:10" ht="15" x14ac:dyDescent="0.2">
      <c r="J103" s="15" t="str">
        <f t="shared" si="2"/>
        <v/>
      </c>
    </row>
    <row r="104" spans="10:10" ht="15" x14ac:dyDescent="0.2">
      <c r="J104" s="15" t="str">
        <f t="shared" si="2"/>
        <v/>
      </c>
    </row>
    <row r="105" spans="10:10" ht="15" x14ac:dyDescent="0.2">
      <c r="J105" s="15" t="str">
        <f t="shared" si="2"/>
        <v/>
      </c>
    </row>
    <row r="106" spans="10:10" ht="15" x14ac:dyDescent="0.2">
      <c r="J106" s="15" t="str">
        <f t="shared" si="2"/>
        <v/>
      </c>
    </row>
    <row r="107" spans="10:10" ht="15" x14ac:dyDescent="0.2">
      <c r="J107" s="15" t="str">
        <f t="shared" si="2"/>
        <v/>
      </c>
    </row>
    <row r="108" spans="10:10" ht="15" x14ac:dyDescent="0.2">
      <c r="J108" s="15" t="str">
        <f t="shared" si="2"/>
        <v/>
      </c>
    </row>
    <row r="109" spans="10:10" ht="15" x14ac:dyDescent="0.2">
      <c r="J109" s="15" t="str">
        <f t="shared" si="2"/>
        <v/>
      </c>
    </row>
    <row r="110" spans="10:10" ht="15" x14ac:dyDescent="0.2">
      <c r="J110" s="15" t="str">
        <f t="shared" si="2"/>
        <v/>
      </c>
    </row>
    <row r="111" spans="10:10" ht="15" x14ac:dyDescent="0.2">
      <c r="J111" s="15" t="str">
        <f t="shared" si="2"/>
        <v/>
      </c>
    </row>
    <row r="112" spans="10:10" ht="15" x14ac:dyDescent="0.2">
      <c r="J112" s="15" t="str">
        <f t="shared" si="2"/>
        <v/>
      </c>
    </row>
    <row r="113" spans="10:10" ht="15" x14ac:dyDescent="0.2">
      <c r="J113" s="15" t="str">
        <f t="shared" si="2"/>
        <v/>
      </c>
    </row>
    <row r="114" spans="10:10" ht="15" x14ac:dyDescent="0.2">
      <c r="J114" s="15" t="str">
        <f t="shared" si="2"/>
        <v/>
      </c>
    </row>
    <row r="115" spans="10:10" ht="15" x14ac:dyDescent="0.2">
      <c r="J115" s="15" t="str">
        <f t="shared" si="2"/>
        <v/>
      </c>
    </row>
    <row r="116" spans="10:10" ht="15" x14ac:dyDescent="0.2">
      <c r="J116" s="15" t="str">
        <f t="shared" si="2"/>
        <v/>
      </c>
    </row>
    <row r="117" spans="10:10" ht="15" x14ac:dyDescent="0.2">
      <c r="J117" s="15" t="str">
        <f t="shared" si="2"/>
        <v/>
      </c>
    </row>
    <row r="118" spans="10:10" ht="15" x14ac:dyDescent="0.2">
      <c r="J118" s="15" t="str">
        <f t="shared" si="2"/>
        <v/>
      </c>
    </row>
    <row r="119" spans="10:10" ht="15" x14ac:dyDescent="0.2">
      <c r="J119" s="15" t="str">
        <f t="shared" si="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10</v>
      </c>
      <c r="B1" s="23"/>
      <c r="C1" s="23"/>
      <c r="D1" s="2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tongiesberts</cp:lastModifiedBy>
  <cp:lastPrinted>2013-10-24T07:04:21Z</cp:lastPrinted>
  <dcterms:created xsi:type="dcterms:W3CDTF">2009-05-15T08:53:47Z</dcterms:created>
  <dcterms:modified xsi:type="dcterms:W3CDTF">2013-11-13T14:36:30Z</dcterms:modified>
</cp:coreProperties>
</file>