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6380" windowHeight="8190" tabRatio="212" activeTab="0"/>
  </bookViews>
  <sheets>
    <sheet name="BOM" sheetId="1" r:id="rId1"/>
    <sheet name="history" sheetId="2" r:id="rId2"/>
  </sheets>
  <definedNames>
    <definedName name="_xlnm.Print_Area" localSheetId="0">'BOM'!$A$1:$I$48</definedName>
  </definedNames>
  <calcPr calcId="145621"/>
</workbook>
</file>

<file path=xl/sharedStrings.xml><?xml version="1.0" encoding="utf-8"?>
<sst xmlns="http://schemas.openxmlformats.org/spreadsheetml/2006/main" count="135" uniqueCount="124">
  <si>
    <t>Description</t>
  </si>
  <si>
    <t>Manufacturer</t>
  </si>
  <si>
    <t>Reference</t>
  </si>
  <si>
    <t>Footprint</t>
  </si>
  <si>
    <t>Designation</t>
  </si>
  <si>
    <t>Farnell</t>
  </si>
  <si>
    <t>Digikey</t>
  </si>
  <si>
    <t>Resistor</t>
  </si>
  <si>
    <t>Capacitor</t>
  </si>
  <si>
    <t>Inductor / Self</t>
  </si>
  <si>
    <t>Semiconductor</t>
  </si>
  <si>
    <t>Other</t>
  </si>
  <si>
    <t>Misc.</t>
  </si>
  <si>
    <t>DOCUMENT HISTORY</t>
  </si>
  <si>
    <t>Date</t>
  </si>
  <si>
    <t>Rev.</t>
  </si>
  <si>
    <t>Author</t>
  </si>
  <si>
    <t>Qnt</t>
  </si>
  <si>
    <t>RS</t>
  </si>
  <si>
    <t>copy colom J - past value only</t>
  </si>
  <si>
    <t>BOMformul</t>
  </si>
  <si>
    <t>BOM for editors</t>
  </si>
  <si>
    <t>BOM::120316::Audio Sckakelaar::v1.1</t>
  </si>
  <si>
    <t>F1</t>
  </si>
  <si>
    <t>Fuse, Fast Acting, Glass, 500mA</t>
  </si>
  <si>
    <t>SCHURTER</t>
  </si>
  <si>
    <t>5mm x 20mm</t>
  </si>
  <si>
    <t xml:space="preserve"> 0034.1513</t>
  </si>
  <si>
    <t>F1 = Fast acting glass fuse 500mA</t>
  </si>
  <si>
    <t>TR1</t>
  </si>
  <si>
    <t>Transformer, 9v, 2VA</t>
  </si>
  <si>
    <t>MYRRA</t>
  </si>
  <si>
    <t>44122</t>
  </si>
  <si>
    <t>Diode, 100v, 200mA</t>
  </si>
  <si>
    <t>FAIRCHILD</t>
  </si>
  <si>
    <t>1n4148</t>
  </si>
  <si>
    <t>DO-35</t>
  </si>
  <si>
    <t>D1,D2,D3,D4</t>
  </si>
  <si>
    <t>AVAGO</t>
  </si>
  <si>
    <t>HLMP-4719</t>
  </si>
  <si>
    <t>5mm</t>
  </si>
  <si>
    <t>LED, 5mm, Yellow</t>
  </si>
  <si>
    <t>D5,D6,D7,D8,D13</t>
  </si>
  <si>
    <t>MULTICOMP</t>
  </si>
  <si>
    <t>1N4004</t>
  </si>
  <si>
    <t>Diode, 1A, 400V, DO-41</t>
  </si>
  <si>
    <t>DO-41</t>
  </si>
  <si>
    <t>D9,D10,D11,D12</t>
  </si>
  <si>
    <t>TR1 = Transformer, 9V, 2VA</t>
  </si>
  <si>
    <t>D1-D4 = 1n4148</t>
  </si>
  <si>
    <t>D5-D8,D13 = Yellow LED 5mm</t>
  </si>
  <si>
    <t>D9-D12 = 1n4004</t>
  </si>
  <si>
    <t>100R, 0.25W, 1%</t>
  </si>
  <si>
    <t>MF25 100R</t>
  </si>
  <si>
    <t>R1,R7,R9,R11,R18-R21</t>
  </si>
  <si>
    <t>1.2k, 0.25W, 1%</t>
  </si>
  <si>
    <t>MF25 1K2</t>
  </si>
  <si>
    <t>R2,R3,R4,R5</t>
  </si>
  <si>
    <t>390R, 0.25W, 1%</t>
  </si>
  <si>
    <t>MF25 390R</t>
  </si>
  <si>
    <t>R6,R8,R10,R12</t>
  </si>
  <si>
    <t>1k, 0.25W, 1%</t>
  </si>
  <si>
    <t>MF25 1K</t>
  </si>
  <si>
    <t>R13-R17</t>
  </si>
  <si>
    <t>R22</t>
  </si>
  <si>
    <t>560R, 0.25W, 1%</t>
  </si>
  <si>
    <t>MF25 560R</t>
  </si>
  <si>
    <t>PANASONIC</t>
  </si>
  <si>
    <t>ECA2AM100</t>
  </si>
  <si>
    <t>C1</t>
  </si>
  <si>
    <t>ELCA, 10uF, 100V</t>
  </si>
  <si>
    <t>C2</t>
  </si>
  <si>
    <t>MCRR50104X7RK0100</t>
  </si>
  <si>
    <t>ELCA, 1000uF, 25V</t>
  </si>
  <si>
    <t>EEUFR1E102</t>
  </si>
  <si>
    <t>C3</t>
  </si>
  <si>
    <t>ELCA, 1uF, 63V</t>
  </si>
  <si>
    <t>EEUEB1J1R0S</t>
  </si>
  <si>
    <t>C4</t>
  </si>
  <si>
    <t>C5</t>
  </si>
  <si>
    <t>100k, 0.25W, 1%</t>
  </si>
  <si>
    <t>MF25 100k</t>
  </si>
  <si>
    <t>R23,R24</t>
  </si>
  <si>
    <t>Switch, SPST-NO, 0.05A, 24V, THD</t>
  </si>
  <si>
    <t>MULTIMEC</t>
  </si>
  <si>
    <t>RA3FTL6</t>
  </si>
  <si>
    <t>S1 - S4</t>
  </si>
  <si>
    <t>IC1</t>
  </si>
  <si>
    <t>IC2</t>
  </si>
  <si>
    <t>Re1 - Re4</t>
  </si>
  <si>
    <t>K1 - K10</t>
  </si>
  <si>
    <t>LM7805CT</t>
  </si>
  <si>
    <t>Voltage Regulator +5.0V</t>
  </si>
  <si>
    <t>TO-220-3</t>
  </si>
  <si>
    <t>TEXAS INSTRUMENTS</t>
  </si>
  <si>
    <t>CD74HC175E</t>
  </si>
  <si>
    <t>DIP16</t>
  </si>
  <si>
    <t>HEX D-type flip-flop, high speed</t>
  </si>
  <si>
    <t>DIP05-2A72-21D</t>
  </si>
  <si>
    <t>MEDER</t>
  </si>
  <si>
    <t>RELAY, REED, DIP, 5VDC</t>
  </si>
  <si>
    <t>MJ-551L</t>
  </si>
  <si>
    <t>PRO SIGNAL</t>
  </si>
  <si>
    <t>PHONO RCL 90deg socket</t>
  </si>
  <si>
    <t>R1,R7,R9,R11,R18-R21 = 100R, 0.25W, 1%</t>
  </si>
  <si>
    <t>R2 - R5 = 1.2k, 0.25W, 1%</t>
  </si>
  <si>
    <t>R6,R8,R10,R12 = 390R, 0.25W, 1%</t>
  </si>
  <si>
    <t>R13-R17 = 1k, 0.25, 1%</t>
  </si>
  <si>
    <t>R22 = 560R, 0.25W, 1%</t>
  </si>
  <si>
    <t>R23,R24 = 100k, 0.25W, 1%</t>
  </si>
  <si>
    <t>C1 = Ceramic, 0,1uF, 100V</t>
  </si>
  <si>
    <t>C2 = ELCA, 10uF, 100V</t>
  </si>
  <si>
    <t>C3 = ELCA, 1000uF, 25V</t>
  </si>
  <si>
    <t>C4 = ELCA, 1uF, 63V</t>
  </si>
  <si>
    <t>S1 - S4 = Switch, SPST-NO 24V MEDER</t>
  </si>
  <si>
    <t>IC1 = LM7805CT</t>
  </si>
  <si>
    <t>IC2 = CD74HC175E</t>
  </si>
  <si>
    <t>Re1 - Re4 = MEDER DIP05-2A72-21D</t>
  </si>
  <si>
    <t>K1 - K10 PHONO RCL 90degree Socket</t>
  </si>
  <si>
    <t>Ceramic, 10pF, 100V</t>
  </si>
  <si>
    <t>Ceramic, 0.1uF, 100V</t>
  </si>
  <si>
    <t>KEMET</t>
  </si>
  <si>
    <t>C317C100J1G5TA</t>
  </si>
  <si>
    <t>C5 = Ceramic, 10pF, 100V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</si>
</sst>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10">
    <font>
      <sz val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3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/>
    <xf numFmtId="49" fontId="0" fillId="0" borderId="0" xfId="0" applyNumberFormat="1" applyFont="1"/>
    <xf numFmtId="0" fontId="0" fillId="0" borderId="0" xfId="0" applyFont="1"/>
    <xf numFmtId="0" fontId="2" fillId="2" borderId="0" xfId="0" applyFont="1" applyFill="1"/>
    <xf numFmtId="49" fontId="2" fillId="2" borderId="0" xfId="0" applyNumberFormat="1" applyFont="1" applyFill="1"/>
    <xf numFmtId="49" fontId="3" fillId="3" borderId="0" xfId="0" applyNumberFormat="1" applyFont="1" applyFill="1"/>
    <xf numFmtId="0" fontId="3" fillId="3" borderId="0" xfId="0" applyFont="1" applyFill="1"/>
    <xf numFmtId="49" fontId="4" fillId="0" borderId="0" xfId="0" applyNumberFormat="1" applyFont="1" applyFill="1"/>
    <xf numFmtId="0" fontId="4" fillId="0" borderId="0" xfId="0" applyFont="1" applyFill="1"/>
    <xf numFmtId="0" fontId="6" fillId="0" borderId="0" xfId="0" applyFont="1"/>
    <xf numFmtId="0" fontId="5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164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64" fontId="0" fillId="0" borderId="0" xfId="0" applyNumberFormat="1" applyFont="1"/>
    <xf numFmtId="0" fontId="9" fillId="0" borderId="0" xfId="0" applyFont="1" applyAlignment="1">
      <alignment vertical="center"/>
    </xf>
    <xf numFmtId="49" fontId="3" fillId="4" borderId="0" xfId="0" applyNumberFormat="1" applyFont="1" applyFill="1"/>
    <xf numFmtId="0" fontId="3" fillId="4" borderId="0" xfId="0" applyFont="1" applyFill="1"/>
    <xf numFmtId="0" fontId="9" fillId="5" borderId="0" xfId="0" applyFont="1" applyFill="1" applyAlignment="1">
      <alignment vertical="center"/>
    </xf>
    <xf numFmtId="0" fontId="2" fillId="2" borderId="0" xfId="0" applyFont="1" applyFill="1" applyAlignment="1">
      <alignment wrapText="1"/>
    </xf>
    <xf numFmtId="0" fontId="8" fillId="2" borderId="0" xfId="0" applyFont="1" applyFill="1"/>
    <xf numFmtId="49" fontId="1" fillId="2" borderId="0" xfId="0" applyNumberFormat="1" applyFont="1" applyFill="1" applyAlignment="1">
      <alignment horizontal="left"/>
    </xf>
    <xf numFmtId="0" fontId="5" fillId="6" borderId="3" xfId="0" applyFont="1" applyFill="1" applyBorder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1"/>
  <sheetViews>
    <sheetView tabSelected="1" workbookViewId="0" topLeftCell="D7">
      <selection activeCell="K14" sqref="K14"/>
    </sheetView>
  </sheetViews>
  <sheetFormatPr defaultColWidth="11.57421875" defaultRowHeight="12.75"/>
  <cols>
    <col min="1" max="1" width="33.8515625" style="1" bestFit="1" customWidth="1"/>
    <col min="2" max="2" width="22.28125" style="1" customWidth="1"/>
    <col min="3" max="3" width="33.8515625" style="1" bestFit="1" customWidth="1"/>
    <col min="4" max="4" width="17.421875" style="1" customWidth="1"/>
    <col min="5" max="5" width="20.7109375" style="1" customWidth="1"/>
    <col min="6" max="6" width="6.00390625" style="2" bestFit="1" customWidth="1"/>
    <col min="7" max="7" width="10.28125" style="2" bestFit="1" customWidth="1"/>
    <col min="8" max="9" width="11.57421875" style="2" customWidth="1"/>
    <col min="10" max="10" width="43.57421875" style="2" customWidth="1"/>
    <col min="11" max="11" width="48.7109375" style="2" customWidth="1"/>
    <col min="12" max="16384" width="11.57421875" style="2" customWidth="1"/>
  </cols>
  <sheetData>
    <row r="1" spans="1:11" s="3" customFormat="1" ht="20.25">
      <c r="A1" s="21" t="s">
        <v>22</v>
      </c>
      <c r="B1" s="21"/>
      <c r="C1" s="21"/>
      <c r="D1" s="21"/>
      <c r="E1" s="21"/>
      <c r="F1" s="21"/>
      <c r="K1" s="20" t="s">
        <v>19</v>
      </c>
    </row>
    <row r="2" spans="1:11" s="3" customFormat="1" ht="2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3" t="s">
        <v>17</v>
      </c>
      <c r="G2" s="3" t="s">
        <v>5</v>
      </c>
      <c r="H2" s="3" t="s">
        <v>6</v>
      </c>
      <c r="I2" s="3" t="s">
        <v>18</v>
      </c>
      <c r="J2" s="3" t="s">
        <v>20</v>
      </c>
      <c r="K2" s="19" t="s">
        <v>21</v>
      </c>
    </row>
    <row r="3" spans="1:10" s="17" customFormat="1" ht="15">
      <c r="A3" s="16" t="s">
        <v>7</v>
      </c>
      <c r="B3" s="16"/>
      <c r="C3" s="16"/>
      <c r="D3" s="16"/>
      <c r="E3" s="16"/>
      <c r="F3" s="17">
        <f>SUM(F4:F7)</f>
        <v>21</v>
      </c>
      <c r="J3" s="18" t="str">
        <f>CONCATENATE(E3,IF(ISBLANK(E3),""," = "),A3)</f>
        <v>Resistor</v>
      </c>
    </row>
    <row r="4" spans="1:11" ht="15">
      <c r="A4" s="1" t="s">
        <v>52</v>
      </c>
      <c r="B4" s="1" t="s">
        <v>43</v>
      </c>
      <c r="C4" t="s">
        <v>53</v>
      </c>
      <c r="E4" s="1" t="s">
        <v>54</v>
      </c>
      <c r="F4" s="2">
        <v>8</v>
      </c>
      <c r="G4" s="2">
        <v>9341099</v>
      </c>
      <c r="J4" s="15" t="str">
        <f aca="true" t="shared" si="0" ref="J4:J78">CONCATENATE(E4,IF(ISBLANK(E4),""," = "),A4)</f>
        <v>R1,R7,R9,R11,R18-R21 = 100R, 0.25W, 1%</v>
      </c>
      <c r="K4" s="2" t="s">
        <v>104</v>
      </c>
    </row>
    <row r="5" spans="1:11" ht="15">
      <c r="A5" s="1" t="s">
        <v>55</v>
      </c>
      <c r="B5" s="1" t="s">
        <v>43</v>
      </c>
      <c r="C5" t="s">
        <v>56</v>
      </c>
      <c r="E5" s="1" t="s">
        <v>57</v>
      </c>
      <c r="F5" s="2">
        <v>4</v>
      </c>
      <c r="G5" s="2">
        <v>9341226</v>
      </c>
      <c r="J5" s="15" t="str">
        <f t="shared" si="0"/>
        <v>R2,R3,R4,R5 = 1.2k, 0.25W, 1%</v>
      </c>
      <c r="K5" s="2" t="s">
        <v>105</v>
      </c>
    </row>
    <row r="6" spans="1:11" ht="15">
      <c r="A6" s="1" t="s">
        <v>58</v>
      </c>
      <c r="B6" s="1" t="s">
        <v>43</v>
      </c>
      <c r="C6" t="s">
        <v>59</v>
      </c>
      <c r="E6" s="1" t="s">
        <v>60</v>
      </c>
      <c r="F6" s="2">
        <v>4</v>
      </c>
      <c r="G6" s="2">
        <v>9341846</v>
      </c>
      <c r="J6" s="15" t="str">
        <f aca="true" t="shared" si="1" ref="J6">CONCATENATE(E6,IF(ISBLANK(E6),""," = "),A6)</f>
        <v>R6,R8,R10,R12 = 390R, 0.25W, 1%</v>
      </c>
      <c r="K6" s="2" t="s">
        <v>106</v>
      </c>
    </row>
    <row r="7" spans="1:11" ht="15">
      <c r="A7" s="1" t="s">
        <v>61</v>
      </c>
      <c r="B7" s="1" t="s">
        <v>43</v>
      </c>
      <c r="C7" s="1" t="s">
        <v>62</v>
      </c>
      <c r="E7" s="1" t="s">
        <v>63</v>
      </c>
      <c r="F7" s="2">
        <v>5</v>
      </c>
      <c r="G7" s="2">
        <v>9341102</v>
      </c>
      <c r="J7" s="15" t="str">
        <f t="shared" si="0"/>
        <v>R13-R17 = 1k, 0.25W, 1%</v>
      </c>
      <c r="K7" s="2" t="s">
        <v>107</v>
      </c>
    </row>
    <row r="8" spans="1:11" ht="15">
      <c r="A8" s="1" t="s">
        <v>65</v>
      </c>
      <c r="B8" s="1" t="s">
        <v>43</v>
      </c>
      <c r="C8" s="1" t="s">
        <v>66</v>
      </c>
      <c r="E8" s="1" t="s">
        <v>64</v>
      </c>
      <c r="F8" s="2">
        <v>1</v>
      </c>
      <c r="G8" s="2">
        <v>9342052</v>
      </c>
      <c r="J8" s="15" t="str">
        <f t="shared" si="0"/>
        <v>R22 = 560R, 0.25W, 1%</v>
      </c>
      <c r="K8" s="2" t="s">
        <v>108</v>
      </c>
    </row>
    <row r="9" spans="1:11" ht="15">
      <c r="A9" s="1" t="s">
        <v>80</v>
      </c>
      <c r="B9" s="1" t="s">
        <v>43</v>
      </c>
      <c r="C9" s="1" t="s">
        <v>81</v>
      </c>
      <c r="E9" s="1" t="s">
        <v>82</v>
      </c>
      <c r="F9" s="2">
        <v>2</v>
      </c>
      <c r="G9" s="2">
        <v>9341129</v>
      </c>
      <c r="J9" s="15" t="str">
        <f t="shared" si="0"/>
        <v>R23,R24 = 100k, 0.25W, 1%</v>
      </c>
      <c r="K9" s="2" t="s">
        <v>109</v>
      </c>
    </row>
    <row r="10" spans="1:10" s="17" customFormat="1" ht="15">
      <c r="A10" s="16" t="s">
        <v>8</v>
      </c>
      <c r="B10" s="16"/>
      <c r="C10" s="16"/>
      <c r="D10" s="16"/>
      <c r="E10" s="16"/>
      <c r="F10" s="17">
        <f>SUM(F12:F12)</f>
        <v>1</v>
      </c>
      <c r="J10" s="18" t="str">
        <f t="shared" si="0"/>
        <v>Capacitor</v>
      </c>
    </row>
    <row r="11" spans="1:11" ht="15">
      <c r="A11" s="1" t="s">
        <v>120</v>
      </c>
      <c r="B11" s="1" t="s">
        <v>43</v>
      </c>
      <c r="C11" s="1" t="s">
        <v>72</v>
      </c>
      <c r="E11" s="1" t="s">
        <v>69</v>
      </c>
      <c r="F11" s="2">
        <v>1</v>
      </c>
      <c r="G11" s="2">
        <v>1216434</v>
      </c>
      <c r="J11" s="15" t="str">
        <f t="shared" si="0"/>
        <v>C1 = Ceramic, 0.1uF, 100V</v>
      </c>
      <c r="K11" s="2" t="s">
        <v>110</v>
      </c>
    </row>
    <row r="12" spans="1:11" ht="15">
      <c r="A12" s="1" t="s">
        <v>70</v>
      </c>
      <c r="B12" s="1" t="s">
        <v>67</v>
      </c>
      <c r="C12" s="1" t="s">
        <v>68</v>
      </c>
      <c r="E12" s="1" t="s">
        <v>71</v>
      </c>
      <c r="F12" s="2">
        <v>1</v>
      </c>
      <c r="G12" s="2">
        <v>9693912</v>
      </c>
      <c r="J12" s="15" t="str">
        <f>CONCATENATE(E12,IF(ISBLANK(E12),""," = "),A12)</f>
        <v>C2 = ELCA, 10uF, 100V</v>
      </c>
      <c r="K12" s="2" t="s">
        <v>111</v>
      </c>
    </row>
    <row r="13" spans="1:11" ht="15">
      <c r="A13" s="1" t="s">
        <v>73</v>
      </c>
      <c r="B13" s="1" t="s">
        <v>67</v>
      </c>
      <c r="C13" s="1" t="s">
        <v>74</v>
      </c>
      <c r="E13" s="1" t="s">
        <v>75</v>
      </c>
      <c r="F13" s="2">
        <v>1</v>
      </c>
      <c r="G13" s="2">
        <v>1907238</v>
      </c>
      <c r="J13" s="15" t="str">
        <f>CONCATENATE(E13,IF(ISBLANK(E13),""," = "),A13)</f>
        <v>C3 = ELCA, 1000uF, 25V</v>
      </c>
      <c r="K13" s="2" t="s">
        <v>112</v>
      </c>
    </row>
    <row r="14" spans="1:11" ht="15">
      <c r="A14" s="1" t="s">
        <v>76</v>
      </c>
      <c r="B14" s="1" t="s">
        <v>67</v>
      </c>
      <c r="C14" s="1" t="s">
        <v>77</v>
      </c>
      <c r="E14" s="1" t="s">
        <v>78</v>
      </c>
      <c r="F14" s="2">
        <v>1</v>
      </c>
      <c r="G14" s="2">
        <v>2079127</v>
      </c>
      <c r="J14" s="15" t="str">
        <f>CONCATENATE(E14,IF(ISBLANK(E14),""," = "),A14)</f>
        <v>C4 = ELCA, 1uF, 63V</v>
      </c>
      <c r="K14" s="2" t="s">
        <v>113</v>
      </c>
    </row>
    <row r="15" spans="1:11" ht="15">
      <c r="A15" s="1" t="s">
        <v>119</v>
      </c>
      <c r="B15" s="1" t="s">
        <v>121</v>
      </c>
      <c r="C15" s="1" t="s">
        <v>122</v>
      </c>
      <c r="E15" s="1" t="s">
        <v>79</v>
      </c>
      <c r="F15" s="2">
        <v>1</v>
      </c>
      <c r="G15" s="2">
        <v>1457661</v>
      </c>
      <c r="J15" s="15" t="str">
        <f>CONCATENATE(E15,IF(ISBLANK(E15),""," = "),A15)</f>
        <v>C5 = Ceramic, 10pF, 100V</v>
      </c>
      <c r="K15" s="2" t="s">
        <v>123</v>
      </c>
    </row>
    <row r="16" spans="1:10" s="6" customFormat="1" ht="15">
      <c r="A16" s="5" t="s">
        <v>9</v>
      </c>
      <c r="B16" s="5"/>
      <c r="C16" s="5"/>
      <c r="D16" s="5"/>
      <c r="E16" s="5"/>
      <c r="F16" s="6">
        <f>SUM(F17:F18)</f>
        <v>0</v>
      </c>
      <c r="J16" s="18" t="str">
        <f t="shared" si="0"/>
        <v>Inductor / Self</v>
      </c>
    </row>
    <row r="17" ht="15">
      <c r="J17" s="15" t="str">
        <f t="shared" si="0"/>
        <v/>
      </c>
    </row>
    <row r="18" ht="15">
      <c r="J18" s="15" t="str">
        <f t="shared" si="0"/>
        <v/>
      </c>
    </row>
    <row r="19" spans="1:10" s="6" customFormat="1" ht="15">
      <c r="A19" s="5" t="s">
        <v>10</v>
      </c>
      <c r="B19" s="5"/>
      <c r="C19" s="5"/>
      <c r="D19" s="5"/>
      <c r="E19" s="5"/>
      <c r="F19" s="6">
        <f>SUM(F20:F21)</f>
        <v>9</v>
      </c>
      <c r="J19" s="18" t="str">
        <f t="shared" si="0"/>
        <v>Semiconductor</v>
      </c>
    </row>
    <row r="20" spans="1:11" ht="15">
      <c r="A20" s="1" t="s">
        <v>33</v>
      </c>
      <c r="B20" s="1" t="s">
        <v>34</v>
      </c>
      <c r="C20" t="s">
        <v>35</v>
      </c>
      <c r="D20" s="1" t="s">
        <v>36</v>
      </c>
      <c r="E20" s="1" t="s">
        <v>37</v>
      </c>
      <c r="F20" s="2">
        <v>4</v>
      </c>
      <c r="G20">
        <v>9843680</v>
      </c>
      <c r="J20" s="15" t="str">
        <f t="shared" si="0"/>
        <v>D1,D2,D3,D4 = Diode, 100v, 200mA</v>
      </c>
      <c r="K20" s="2" t="s">
        <v>49</v>
      </c>
    </row>
    <row r="21" spans="1:11" ht="15">
      <c r="A21" s="1" t="s">
        <v>41</v>
      </c>
      <c r="B21" s="1" t="s">
        <v>38</v>
      </c>
      <c r="C21" s="1" t="s">
        <v>39</v>
      </c>
      <c r="D21" s="1" t="s">
        <v>40</v>
      </c>
      <c r="E21" s="1" t="s">
        <v>42</v>
      </c>
      <c r="F21" s="2">
        <v>5</v>
      </c>
      <c r="G21" s="2">
        <v>1003233</v>
      </c>
      <c r="J21" s="15" t="str">
        <f>CONCATENATE(E21,IF(ISBLANK(E21),""," = "),A21)</f>
        <v>D5,D6,D7,D8,D13 = LED, 5mm, Yellow</v>
      </c>
      <c r="K21" s="2" t="s">
        <v>50</v>
      </c>
    </row>
    <row r="22" spans="1:11" ht="15">
      <c r="A22" s="1" t="s">
        <v>45</v>
      </c>
      <c r="B22" s="1" t="s">
        <v>43</v>
      </c>
      <c r="C22" s="1" t="s">
        <v>44</v>
      </c>
      <c r="D22" s="1" t="s">
        <v>46</v>
      </c>
      <c r="E22" s="1" t="s">
        <v>47</v>
      </c>
      <c r="F22" s="2">
        <v>4</v>
      </c>
      <c r="G22" s="2">
        <v>9565027</v>
      </c>
      <c r="J22" s="15" t="str">
        <f>CONCATENATE(E22,IF(ISBLANK(E22),""," = "),A22)</f>
        <v>D9,D10,D11,D12 = Diode, 1A, 400V, DO-41</v>
      </c>
      <c r="K22" s="2" t="s">
        <v>51</v>
      </c>
    </row>
    <row r="23" spans="1:10" s="6" customFormat="1" ht="15">
      <c r="A23" s="5" t="s">
        <v>11</v>
      </c>
      <c r="B23" s="5"/>
      <c r="C23" s="5"/>
      <c r="D23" s="5"/>
      <c r="E23" s="5"/>
      <c r="J23" s="18" t="str">
        <f t="shared" si="0"/>
        <v>Other</v>
      </c>
    </row>
    <row r="24" spans="1:11" ht="15">
      <c r="A24" s="1" t="s">
        <v>24</v>
      </c>
      <c r="B24" s="1" t="s">
        <v>25</v>
      </c>
      <c r="C24" s="1" t="s">
        <v>27</v>
      </c>
      <c r="D24" s="1" t="s">
        <v>26</v>
      </c>
      <c r="E24" s="1" t="s">
        <v>23</v>
      </c>
      <c r="F24" s="2">
        <v>1</v>
      </c>
      <c r="G24">
        <v>1360781</v>
      </c>
      <c r="J24" s="15" t="str">
        <f t="shared" si="0"/>
        <v>F1 = Fuse, Fast Acting, Glass, 500mA</v>
      </c>
      <c r="K24" s="2" t="s">
        <v>28</v>
      </c>
    </row>
    <row r="25" spans="1:11" ht="15">
      <c r="A25" s="1" t="s">
        <v>30</v>
      </c>
      <c r="B25" s="1" t="s">
        <v>31</v>
      </c>
      <c r="C25" s="1" t="s">
        <v>32</v>
      </c>
      <c r="E25" s="1" t="s">
        <v>29</v>
      </c>
      <c r="F25" s="2">
        <v>1</v>
      </c>
      <c r="G25">
        <v>1689054</v>
      </c>
      <c r="J25" s="15" t="str">
        <f t="shared" si="0"/>
        <v>TR1 = Transformer, 9v, 2VA</v>
      </c>
      <c r="K25" s="2" t="s">
        <v>48</v>
      </c>
    </row>
    <row r="26" spans="1:11" ht="15">
      <c r="A26" s="1" t="s">
        <v>83</v>
      </c>
      <c r="B26" s="1" t="s">
        <v>84</v>
      </c>
      <c r="C26" s="1" t="s">
        <v>85</v>
      </c>
      <c r="E26" s="1" t="s">
        <v>86</v>
      </c>
      <c r="F26" s="2">
        <v>4</v>
      </c>
      <c r="G26">
        <v>1132885</v>
      </c>
      <c r="J26" s="15" t="str">
        <f t="shared" si="0"/>
        <v>S1 - S4 = Switch, SPST-NO, 0.05A, 24V, THD</v>
      </c>
      <c r="K26" s="2" t="s">
        <v>114</v>
      </c>
    </row>
    <row r="27" spans="1:11" ht="15">
      <c r="A27" s="1" t="s">
        <v>92</v>
      </c>
      <c r="B27" s="1" t="s">
        <v>34</v>
      </c>
      <c r="C27" s="1" t="s">
        <v>91</v>
      </c>
      <c r="D27" s="1" t="s">
        <v>93</v>
      </c>
      <c r="E27" s="1" t="s">
        <v>87</v>
      </c>
      <c r="F27" s="2">
        <v>1</v>
      </c>
      <c r="G27">
        <v>1102157</v>
      </c>
      <c r="J27" s="15" t="str">
        <f t="shared" si="0"/>
        <v>IC1 = Voltage Regulator +5.0V</v>
      </c>
      <c r="K27" s="2" t="s">
        <v>115</v>
      </c>
    </row>
    <row r="28" spans="1:11" ht="15">
      <c r="A28" s="1" t="s">
        <v>97</v>
      </c>
      <c r="B28" s="1" t="s">
        <v>94</v>
      </c>
      <c r="C28" s="1" t="s">
        <v>95</v>
      </c>
      <c r="D28" s="1" t="s">
        <v>96</v>
      </c>
      <c r="E28" s="1" t="s">
        <v>88</v>
      </c>
      <c r="F28" s="2">
        <v>1</v>
      </c>
      <c r="G28">
        <v>1749883</v>
      </c>
      <c r="J28" s="15" t="str">
        <f t="shared" si="0"/>
        <v>IC2 = HEX D-type flip-flop, high speed</v>
      </c>
      <c r="K28" s="2" t="s">
        <v>116</v>
      </c>
    </row>
    <row r="29" spans="1:11" ht="15">
      <c r="A29" s="1" t="s">
        <v>100</v>
      </c>
      <c r="B29" s="1" t="s">
        <v>99</v>
      </c>
      <c r="C29" s="1" t="s">
        <v>98</v>
      </c>
      <c r="E29" s="1" t="s">
        <v>89</v>
      </c>
      <c r="F29" s="2">
        <v>4</v>
      </c>
      <c r="G29">
        <v>1079446</v>
      </c>
      <c r="J29" s="15" t="str">
        <f t="shared" si="0"/>
        <v>Re1 - Re4 = RELAY, REED, DIP, 5VDC</v>
      </c>
      <c r="K29" s="2" t="s">
        <v>117</v>
      </c>
    </row>
    <row r="30" spans="1:11" ht="15">
      <c r="A30" s="1" t="s">
        <v>103</v>
      </c>
      <c r="B30" s="1" t="s">
        <v>102</v>
      </c>
      <c r="C30" s="1" t="s">
        <v>101</v>
      </c>
      <c r="E30" s="1" t="s">
        <v>90</v>
      </c>
      <c r="F30" s="2">
        <v>10</v>
      </c>
      <c r="G30">
        <v>1267398</v>
      </c>
      <c r="J30" s="15" t="str">
        <f t="shared" si="0"/>
        <v>K1 - K10 = PHONO RCL 90deg socket</v>
      </c>
      <c r="K30" s="2" t="s">
        <v>118</v>
      </c>
    </row>
    <row r="31" spans="1:10" s="6" customFormat="1" ht="15">
      <c r="A31" s="5" t="s">
        <v>12</v>
      </c>
      <c r="B31" s="5"/>
      <c r="C31" s="5"/>
      <c r="D31" s="5"/>
      <c r="E31" s="5"/>
      <c r="J31" s="18" t="str">
        <f t="shared" si="0"/>
        <v>Misc.</v>
      </c>
    </row>
    <row r="32" spans="1:10" s="8" customFormat="1" ht="15">
      <c r="A32" s="7"/>
      <c r="B32" s="7"/>
      <c r="C32" s="7"/>
      <c r="D32" s="7"/>
      <c r="E32" s="7"/>
      <c r="J32" s="15" t="str">
        <f t="shared" si="0"/>
        <v/>
      </c>
    </row>
    <row r="33" ht="15">
      <c r="J33" s="15" t="str">
        <f t="shared" si="0"/>
        <v/>
      </c>
    </row>
    <row r="34" spans="7:10" ht="15">
      <c r="G34" s="8"/>
      <c r="J34" s="15" t="str">
        <f t="shared" si="0"/>
        <v/>
      </c>
    </row>
    <row r="35" ht="15">
      <c r="J35" s="15" t="str">
        <f t="shared" si="0"/>
        <v/>
      </c>
    </row>
    <row r="36" ht="15">
      <c r="J36" s="15" t="str">
        <f t="shared" si="0"/>
        <v/>
      </c>
    </row>
    <row r="37" ht="15">
      <c r="J37" s="15" t="str">
        <f t="shared" si="0"/>
        <v/>
      </c>
    </row>
    <row r="38" ht="15">
      <c r="J38" s="15" t="str">
        <f t="shared" si="0"/>
        <v/>
      </c>
    </row>
    <row r="39" ht="15">
      <c r="J39" s="15" t="str">
        <f t="shared" si="0"/>
        <v/>
      </c>
    </row>
    <row r="40" ht="15">
      <c r="J40" s="15" t="str">
        <f t="shared" si="0"/>
        <v/>
      </c>
    </row>
    <row r="41" ht="15">
      <c r="J41" s="15" t="str">
        <f t="shared" si="0"/>
        <v/>
      </c>
    </row>
    <row r="42" ht="15">
      <c r="J42" s="15" t="str">
        <f t="shared" si="0"/>
        <v/>
      </c>
    </row>
    <row r="43" spans="1:10" ht="15">
      <c r="A43"/>
      <c r="J43" s="15" t="str">
        <f t="shared" si="0"/>
        <v/>
      </c>
    </row>
    <row r="44" spans="1:10" ht="15">
      <c r="A44"/>
      <c r="J44" s="15" t="str">
        <f t="shared" si="0"/>
        <v/>
      </c>
    </row>
    <row r="45" spans="1:10" ht="15">
      <c r="A45"/>
      <c r="J45" s="15" t="str">
        <f t="shared" si="0"/>
        <v/>
      </c>
    </row>
    <row r="46" spans="1:10" ht="15">
      <c r="A46"/>
      <c r="J46" s="15" t="str">
        <f t="shared" si="0"/>
        <v/>
      </c>
    </row>
    <row r="47" spans="1:10" ht="15">
      <c r="A47"/>
      <c r="J47" s="15" t="str">
        <f t="shared" si="0"/>
        <v/>
      </c>
    </row>
    <row r="48" ht="15">
      <c r="J48" s="15" t="str">
        <f t="shared" si="0"/>
        <v/>
      </c>
    </row>
    <row r="49" ht="15">
      <c r="J49" s="15" t="str">
        <f t="shared" si="0"/>
        <v/>
      </c>
    </row>
    <row r="50" ht="15">
      <c r="J50" s="15" t="str">
        <f t="shared" si="0"/>
        <v/>
      </c>
    </row>
    <row r="51" spans="1:10" ht="15">
      <c r="A51"/>
      <c r="J51" s="15" t="str">
        <f t="shared" si="0"/>
        <v/>
      </c>
    </row>
    <row r="52" ht="15">
      <c r="J52" s="15" t="str">
        <f t="shared" si="0"/>
        <v/>
      </c>
    </row>
    <row r="53" ht="15">
      <c r="J53" s="15" t="str">
        <f t="shared" si="0"/>
        <v/>
      </c>
    </row>
    <row r="54" ht="15">
      <c r="J54" s="15" t="str">
        <f t="shared" si="0"/>
        <v/>
      </c>
    </row>
    <row r="55" ht="15">
      <c r="J55" s="15" t="str">
        <f t="shared" si="0"/>
        <v/>
      </c>
    </row>
    <row r="56" ht="15">
      <c r="J56" s="15" t="str">
        <f t="shared" si="0"/>
        <v/>
      </c>
    </row>
    <row r="57" ht="15">
      <c r="J57" s="15" t="str">
        <f t="shared" si="0"/>
        <v/>
      </c>
    </row>
    <row r="58" ht="15">
      <c r="J58" s="15" t="str">
        <f t="shared" si="0"/>
        <v/>
      </c>
    </row>
    <row r="59" ht="15">
      <c r="J59" s="15" t="str">
        <f t="shared" si="0"/>
        <v/>
      </c>
    </row>
    <row r="60" ht="15">
      <c r="J60" s="15" t="str">
        <f t="shared" si="0"/>
        <v/>
      </c>
    </row>
    <row r="61" ht="15">
      <c r="J61" s="15" t="str">
        <f t="shared" si="0"/>
        <v/>
      </c>
    </row>
    <row r="62" ht="15">
      <c r="J62" s="15" t="str">
        <f t="shared" si="0"/>
        <v/>
      </c>
    </row>
    <row r="63" ht="15">
      <c r="J63" s="15" t="str">
        <f t="shared" si="0"/>
        <v/>
      </c>
    </row>
    <row r="64" ht="15">
      <c r="J64" s="15" t="str">
        <f t="shared" si="0"/>
        <v/>
      </c>
    </row>
    <row r="65" ht="15">
      <c r="J65" s="15" t="str">
        <f t="shared" si="0"/>
        <v/>
      </c>
    </row>
    <row r="66" ht="15">
      <c r="J66" s="15" t="str">
        <f t="shared" si="0"/>
        <v/>
      </c>
    </row>
    <row r="67" ht="15">
      <c r="J67" s="15" t="str">
        <f t="shared" si="0"/>
        <v/>
      </c>
    </row>
    <row r="68" ht="15">
      <c r="J68" s="15" t="str">
        <f t="shared" si="0"/>
        <v/>
      </c>
    </row>
    <row r="69" ht="15">
      <c r="J69" s="15" t="str">
        <f t="shared" si="0"/>
        <v/>
      </c>
    </row>
    <row r="70" ht="15">
      <c r="J70" s="15" t="str">
        <f t="shared" si="0"/>
        <v/>
      </c>
    </row>
    <row r="71" ht="15">
      <c r="J71" s="15" t="str">
        <f t="shared" si="0"/>
        <v/>
      </c>
    </row>
    <row r="72" ht="15">
      <c r="J72" s="15" t="str">
        <f t="shared" si="0"/>
        <v/>
      </c>
    </row>
    <row r="73" ht="15">
      <c r="J73" s="15" t="str">
        <f t="shared" si="0"/>
        <v/>
      </c>
    </row>
    <row r="74" ht="15">
      <c r="J74" s="15" t="str">
        <f t="shared" si="0"/>
        <v/>
      </c>
    </row>
    <row r="75" ht="15">
      <c r="J75" s="15" t="str">
        <f t="shared" si="0"/>
        <v/>
      </c>
    </row>
    <row r="76" ht="15">
      <c r="J76" s="15" t="str">
        <f t="shared" si="0"/>
        <v/>
      </c>
    </row>
    <row r="77" ht="15">
      <c r="J77" s="15" t="str">
        <f t="shared" si="0"/>
        <v/>
      </c>
    </row>
    <row r="78" ht="15">
      <c r="J78" s="15" t="str">
        <f t="shared" si="0"/>
        <v/>
      </c>
    </row>
    <row r="79" ht="15">
      <c r="J79" s="15" t="str">
        <f aca="true" t="shared" si="2" ref="J79:J111">CONCATENATE(E79,IF(ISBLANK(E79),""," = "),A79)</f>
        <v/>
      </c>
    </row>
    <row r="80" ht="15">
      <c r="J80" s="15" t="str">
        <f t="shared" si="2"/>
        <v/>
      </c>
    </row>
    <row r="81" ht="15">
      <c r="J81" s="15" t="str">
        <f t="shared" si="2"/>
        <v/>
      </c>
    </row>
    <row r="82" ht="15">
      <c r="J82" s="15" t="str">
        <f t="shared" si="2"/>
        <v/>
      </c>
    </row>
    <row r="83" ht="15">
      <c r="J83" s="15" t="str">
        <f t="shared" si="2"/>
        <v/>
      </c>
    </row>
    <row r="84" ht="15">
      <c r="J84" s="15" t="str">
        <f t="shared" si="2"/>
        <v/>
      </c>
    </row>
    <row r="85" ht="15">
      <c r="J85" s="15" t="str">
        <f t="shared" si="2"/>
        <v/>
      </c>
    </row>
    <row r="86" ht="15">
      <c r="J86" s="15" t="str">
        <f t="shared" si="2"/>
        <v/>
      </c>
    </row>
    <row r="87" ht="15">
      <c r="J87" s="15" t="str">
        <f t="shared" si="2"/>
        <v/>
      </c>
    </row>
    <row r="88" ht="15">
      <c r="J88" s="15" t="str">
        <f t="shared" si="2"/>
        <v/>
      </c>
    </row>
    <row r="89" ht="15">
      <c r="J89" s="15" t="str">
        <f t="shared" si="2"/>
        <v/>
      </c>
    </row>
    <row r="90" ht="15">
      <c r="J90" s="15" t="str">
        <f t="shared" si="2"/>
        <v/>
      </c>
    </row>
    <row r="91" ht="15">
      <c r="J91" s="15" t="str">
        <f t="shared" si="2"/>
        <v/>
      </c>
    </row>
    <row r="92" ht="15">
      <c r="J92" s="15" t="str">
        <f t="shared" si="2"/>
        <v/>
      </c>
    </row>
    <row r="93" ht="15">
      <c r="J93" s="15" t="str">
        <f t="shared" si="2"/>
        <v/>
      </c>
    </row>
    <row r="94" ht="15">
      <c r="J94" s="15" t="str">
        <f t="shared" si="2"/>
        <v/>
      </c>
    </row>
    <row r="95" ht="15">
      <c r="J95" s="15" t="str">
        <f t="shared" si="2"/>
        <v/>
      </c>
    </row>
    <row r="96" ht="15">
      <c r="J96" s="15" t="str">
        <f t="shared" si="2"/>
        <v/>
      </c>
    </row>
    <row r="97" ht="15">
      <c r="J97" s="15" t="str">
        <f t="shared" si="2"/>
        <v/>
      </c>
    </row>
    <row r="98" ht="15">
      <c r="J98" s="15" t="str">
        <f t="shared" si="2"/>
        <v/>
      </c>
    </row>
    <row r="99" ht="15">
      <c r="J99" s="15" t="str">
        <f t="shared" si="2"/>
        <v/>
      </c>
    </row>
    <row r="100" ht="15">
      <c r="J100" s="15" t="str">
        <f t="shared" si="2"/>
        <v/>
      </c>
    </row>
    <row r="101" ht="15">
      <c r="J101" s="15" t="str">
        <f t="shared" si="2"/>
        <v/>
      </c>
    </row>
    <row r="102" ht="15">
      <c r="J102" s="15" t="str">
        <f t="shared" si="2"/>
        <v/>
      </c>
    </row>
    <row r="103" ht="15">
      <c r="J103" s="15" t="str">
        <f t="shared" si="2"/>
        <v/>
      </c>
    </row>
    <row r="104" ht="15">
      <c r="J104" s="15" t="str">
        <f t="shared" si="2"/>
        <v/>
      </c>
    </row>
    <row r="105" ht="15">
      <c r="J105" s="15" t="str">
        <f t="shared" si="2"/>
        <v/>
      </c>
    </row>
    <row r="106" ht="15">
      <c r="J106" s="15" t="str">
        <f t="shared" si="2"/>
        <v/>
      </c>
    </row>
    <row r="107" ht="15">
      <c r="J107" s="15" t="str">
        <f t="shared" si="2"/>
        <v/>
      </c>
    </row>
    <row r="108" ht="15">
      <c r="J108" s="15" t="str">
        <f t="shared" si="2"/>
        <v/>
      </c>
    </row>
    <row r="109" ht="15">
      <c r="J109" s="15" t="str">
        <f t="shared" si="2"/>
        <v/>
      </c>
    </row>
    <row r="110" ht="15">
      <c r="J110" s="15" t="str">
        <f t="shared" si="2"/>
        <v/>
      </c>
    </row>
    <row r="111" ht="15">
      <c r="J111" s="15" t="str">
        <f t="shared" si="2"/>
        <v/>
      </c>
    </row>
  </sheetData>
  <mergeCells count="1">
    <mergeCell ref="A1:F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7" r:id="rId1"/>
  <ignoredErrors>
    <ignoredError sqref="C24:C2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"/>
  <sheetViews>
    <sheetView workbookViewId="0" topLeftCell="A1">
      <selection activeCell="A1" sqref="A1:D1"/>
    </sheetView>
  </sheetViews>
  <sheetFormatPr defaultColWidth="11.57421875" defaultRowHeight="12.75"/>
  <cols>
    <col min="1" max="1" width="13.140625" style="2" customWidth="1"/>
    <col min="2" max="2" width="6.00390625" style="2" customWidth="1"/>
    <col min="3" max="3" width="21.421875" style="2" customWidth="1"/>
    <col min="4" max="4" width="128.00390625" style="2" customWidth="1"/>
    <col min="5" max="16384" width="11.57421875" style="2" customWidth="1"/>
  </cols>
  <sheetData>
    <row r="1" spans="1:4" s="9" customFormat="1" ht="17.1" customHeight="1">
      <c r="A1" s="22" t="s">
        <v>13</v>
      </c>
      <c r="B1" s="22"/>
      <c r="C1" s="22"/>
      <c r="D1" s="22"/>
    </row>
    <row r="2" spans="1:4" s="9" customFormat="1" ht="14.85" customHeight="1">
      <c r="A2" s="10" t="s">
        <v>14</v>
      </c>
      <c r="B2" s="11" t="s">
        <v>15</v>
      </c>
      <c r="C2" s="11" t="s">
        <v>16</v>
      </c>
      <c r="D2" s="11" t="s">
        <v>0</v>
      </c>
    </row>
    <row r="3" spans="1:4" ht="12.75">
      <c r="A3" s="12"/>
      <c r="B3" s="13"/>
      <c r="C3" s="13"/>
      <c r="D3" s="13"/>
    </row>
    <row r="4" spans="1:4" ht="12.75">
      <c r="A4" s="12"/>
      <c r="B4" s="13"/>
      <c r="C4" s="13"/>
      <c r="D4" s="13"/>
    </row>
    <row r="5" ht="12.75">
      <c r="A5" s="14"/>
    </row>
    <row r="6" ht="12.75">
      <c r="A6" s="14"/>
    </row>
  </sheetData>
  <mergeCells count="1">
    <mergeCell ref="A1:D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van Leeuwen</dc:creator>
  <cp:keywords/>
  <dc:description/>
  <cp:lastModifiedBy>Ruben van Leeuwen</cp:lastModifiedBy>
  <cp:lastPrinted>2009-08-03T09:49:46Z</cp:lastPrinted>
  <dcterms:created xsi:type="dcterms:W3CDTF">2009-05-15T08:53:47Z</dcterms:created>
  <dcterms:modified xsi:type="dcterms:W3CDTF">2013-07-18T07:24:05Z</dcterms:modified>
  <cp:category/>
  <cp:version/>
  <cp:contentType/>
  <cp:contentStatus/>
</cp:coreProperties>
</file>